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ggs\Table\"/>
    </mc:Choice>
  </mc:AlternateContent>
  <bookViews>
    <workbookView xWindow="-120" yWindow="-120" windowWidth="29040" windowHeight="15720" activeTab="2"/>
  </bookViews>
  <sheets>
    <sheet name="Table S1b" sheetId="5" r:id="rId1"/>
    <sheet name="Table S1c" sheetId="3" r:id="rId2"/>
    <sheet name="Table S1d" sheetId="4" r:id="rId3"/>
    <sheet name="Read Me" sheetId="2" r:id="rId4"/>
  </sheets>
  <calcPr calcId="191029"/>
</workbook>
</file>

<file path=xl/calcChain.xml><?xml version="1.0" encoding="utf-8"?>
<calcChain xmlns="http://schemas.openxmlformats.org/spreadsheetml/2006/main">
  <c r="L23" i="4" l="1"/>
  <c r="L24" i="4"/>
  <c r="L25" i="4"/>
  <c r="L26" i="4"/>
  <c r="L27" i="4"/>
  <c r="L28" i="4"/>
  <c r="L29" i="4"/>
  <c r="L30" i="4"/>
  <c r="N30" i="4" s="1"/>
  <c r="L31" i="4"/>
  <c r="L32" i="4"/>
  <c r="L13" i="4"/>
  <c r="L14" i="4"/>
  <c r="L15" i="4"/>
  <c r="L16" i="4"/>
  <c r="L17" i="4"/>
  <c r="L18" i="4"/>
  <c r="L19" i="4"/>
  <c r="L20" i="4"/>
  <c r="L21" i="4"/>
  <c r="L22" i="4"/>
  <c r="L4" i="4"/>
  <c r="N4" i="4" s="1"/>
  <c r="L5" i="4"/>
  <c r="N5" i="4" s="1"/>
  <c r="L6" i="4"/>
  <c r="L7" i="4"/>
  <c r="L8" i="4"/>
  <c r="N8" i="4" s="1"/>
  <c r="L9" i="4"/>
  <c r="L10" i="4"/>
  <c r="L11" i="4"/>
  <c r="N11" i="4" s="1"/>
  <c r="L12" i="4"/>
  <c r="N12" i="4" s="1"/>
  <c r="L3" i="4"/>
  <c r="J23" i="4"/>
  <c r="J24" i="4"/>
  <c r="J25" i="4"/>
  <c r="J26" i="4"/>
  <c r="J27" i="4"/>
  <c r="J28" i="4"/>
  <c r="J29" i="4"/>
  <c r="J30" i="4"/>
  <c r="J31" i="4"/>
  <c r="J32" i="4"/>
  <c r="J13" i="4"/>
  <c r="J14" i="4"/>
  <c r="J15" i="4"/>
  <c r="J16" i="4"/>
  <c r="N16" i="4" s="1"/>
  <c r="J17" i="4"/>
  <c r="J18" i="4"/>
  <c r="J19" i="4"/>
  <c r="J20" i="4"/>
  <c r="J21" i="4"/>
  <c r="J22" i="4"/>
  <c r="J4" i="4"/>
  <c r="J5" i="4"/>
  <c r="J6" i="4"/>
  <c r="J7" i="4"/>
  <c r="J8" i="4"/>
  <c r="J9" i="4"/>
  <c r="J10" i="4"/>
  <c r="J11" i="4"/>
  <c r="J12" i="4"/>
  <c r="J3" i="4"/>
  <c r="N3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" i="4"/>
  <c r="M82" i="3"/>
  <c r="M83" i="3"/>
  <c r="M84" i="3"/>
  <c r="M85" i="3"/>
  <c r="M86" i="3"/>
  <c r="M87" i="3"/>
  <c r="M71" i="3"/>
  <c r="M72" i="3"/>
  <c r="M73" i="3"/>
  <c r="M74" i="3"/>
  <c r="M75" i="3"/>
  <c r="M76" i="3"/>
  <c r="M77" i="3"/>
  <c r="M78" i="3"/>
  <c r="M79" i="3"/>
  <c r="M80" i="3"/>
  <c r="M81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" i="3"/>
  <c r="M5" i="3"/>
  <c r="M6" i="3"/>
  <c r="M7" i="3"/>
  <c r="M8" i="3"/>
  <c r="M9" i="3"/>
  <c r="M10" i="3"/>
  <c r="M11" i="3"/>
  <c r="M12" i="3"/>
  <c r="M13" i="3"/>
  <c r="M14" i="3"/>
  <c r="M3" i="3"/>
  <c r="M114" i="5"/>
  <c r="M111" i="5"/>
  <c r="M112" i="5"/>
  <c r="M113" i="5"/>
  <c r="M107" i="5"/>
  <c r="M108" i="5"/>
  <c r="M109" i="5"/>
  <c r="M110" i="5"/>
  <c r="M104" i="5"/>
  <c r="M105" i="5"/>
  <c r="M106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4" i="5"/>
  <c r="M5" i="5"/>
  <c r="M3" i="5"/>
  <c r="N6" i="4"/>
  <c r="N7" i="4"/>
  <c r="N9" i="4"/>
  <c r="N10" i="4"/>
  <c r="N15" i="4"/>
  <c r="N18" i="4"/>
  <c r="N19" i="4"/>
  <c r="N24" i="4"/>
  <c r="N25" i="4"/>
  <c r="N26" i="4"/>
  <c r="N27" i="4"/>
  <c r="N28" i="4"/>
  <c r="N29" i="4"/>
  <c r="N31" i="4"/>
  <c r="N32" i="4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5" i="5"/>
  <c r="N4" i="5"/>
  <c r="N3" i="5"/>
  <c r="H3" i="3"/>
  <c r="H4" i="3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N23" i="4" l="1"/>
  <c r="N22" i="4"/>
  <c r="N14" i="4"/>
  <c r="N21" i="4"/>
  <c r="N13" i="4"/>
  <c r="N20" i="4"/>
  <c r="N17" i="4"/>
</calcChain>
</file>

<file path=xl/sharedStrings.xml><?xml version="1.0" encoding="utf-8"?>
<sst xmlns="http://schemas.openxmlformats.org/spreadsheetml/2006/main" count="68" uniqueCount="34">
  <si>
    <t>Species</t>
  </si>
  <si>
    <t>Egg</t>
  </si>
  <si>
    <t>c1</t>
  </si>
  <si>
    <t>c2</t>
  </si>
  <si>
    <t>c3</t>
  </si>
  <si>
    <t>V</t>
  </si>
  <si>
    <t>S</t>
  </si>
  <si>
    <t>Length</t>
  </si>
  <si>
    <t>Mass</t>
  </si>
  <si>
    <t>Volume</t>
  </si>
  <si>
    <r>
      <rPr>
        <sz val="12"/>
        <color rgb="FF0070C0"/>
        <rFont val="Times New Roman"/>
        <family val="1"/>
      </rPr>
      <t>Species</t>
    </r>
    <r>
      <rPr>
        <sz val="12"/>
        <color theme="1"/>
        <rFont val="Times New Roman"/>
        <family val="1"/>
      </rPr>
      <t>: the species code, where "1" represents the Chinese pond turtle, and "2" represents the Chinese softshell turtle.</t>
    </r>
    <phoneticPr fontId="18" type="noConversion"/>
  </si>
  <si>
    <r>
      <rPr>
        <sz val="12"/>
        <color rgb="FF0070C0"/>
        <rFont val="Times New Roman"/>
        <family val="1"/>
      </rPr>
      <t>Egg</t>
    </r>
    <r>
      <rPr>
        <sz val="12"/>
        <color theme="1"/>
        <rFont val="Times New Roman"/>
        <family val="1"/>
      </rPr>
      <t>: the egg code for each species.</t>
    </r>
    <phoneticPr fontId="18" type="noConversion"/>
  </si>
  <si>
    <r>
      <rPr>
        <sz val="12"/>
        <color rgb="FF0070C0"/>
        <rFont val="Times New Roman"/>
        <family val="1"/>
      </rPr>
      <t>Length</t>
    </r>
    <r>
      <rPr>
        <sz val="12"/>
        <color theme="1"/>
        <rFont val="Times New Roman"/>
        <family val="1"/>
      </rPr>
      <t>: the measured egg length in mm.</t>
    </r>
    <phoneticPr fontId="18" type="noConversion"/>
  </si>
  <si>
    <r>
      <rPr>
        <sz val="12"/>
        <color rgb="FF0070C0"/>
        <rFont val="Times New Roman"/>
        <family val="1"/>
      </rPr>
      <t>Mass</t>
    </r>
    <r>
      <rPr>
        <sz val="12"/>
        <color theme="1"/>
        <rFont val="Times New Roman"/>
        <family val="1"/>
      </rPr>
      <t>: the measured egg fresh mass in g.</t>
    </r>
    <phoneticPr fontId="18" type="noConversion"/>
  </si>
  <si>
    <r>
      <rPr>
        <sz val="12"/>
        <color rgb="FF0070C0"/>
        <rFont val="Times New Roman"/>
        <family val="1"/>
      </rPr>
      <t>Volume</t>
    </r>
    <r>
      <rPr>
        <sz val="12"/>
        <color theme="1"/>
        <rFont val="Times New Roman"/>
        <family val="1"/>
      </rPr>
      <t>: the measured egg volume via water displacement in cm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.</t>
    </r>
    <phoneticPr fontId="18" type="noConversion"/>
  </si>
  <si>
    <t>ratio</t>
  </si>
  <si>
    <t>V1</t>
  </si>
  <si>
    <t>S1</t>
  </si>
  <si>
    <r>
      <rPr>
        <b/>
        <sz val="12"/>
        <color theme="1"/>
        <rFont val="Times New Roman"/>
        <family val="1"/>
      </rPr>
      <t xml:space="preserve">Table S1. </t>
    </r>
    <r>
      <rPr>
        <sz val="12"/>
        <color theme="1"/>
        <rFont val="Times New Roman"/>
        <family val="1"/>
      </rPr>
      <t xml:space="preserve">Data of egg shape and size of two turtle species.  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1 </t>
    </r>
    <r>
      <rPr>
        <b/>
        <sz val="12"/>
        <color rgb="FFFF0000"/>
        <rFont val="Symbol"/>
        <family val="1"/>
        <charset val="2"/>
      </rPr>
      <t>¸</t>
    </r>
    <r>
      <rPr>
        <b/>
        <sz val="12"/>
        <color rgb="FFFF0000"/>
        <rFont val="Times New Roman"/>
        <family val="1"/>
        <charset val="204"/>
      </rPr>
      <t xml:space="preserve"> 1.41</t>
    </r>
  </si>
  <si>
    <t>k</t>
  </si>
  <si>
    <r>
      <rPr>
        <b/>
        <sz val="12"/>
        <color theme="1"/>
        <rFont val="Times New Roman"/>
        <family val="1"/>
      </rPr>
      <t xml:space="preserve">Table S1. </t>
    </r>
    <r>
      <rPr>
        <sz val="12"/>
        <color theme="1"/>
        <rFont val="Times New Roman"/>
        <family val="1"/>
      </rPr>
      <t xml:space="preserve">Data of egg shape and size of two turtle species.  </t>
    </r>
    <r>
      <rPr>
        <b/>
        <sz val="12"/>
        <color rgb="FFFF0000"/>
        <rFont val="Times New Roman"/>
        <family val="1"/>
        <charset val="204"/>
      </rPr>
      <t xml:space="preserve">1.41 </t>
    </r>
    <r>
      <rPr>
        <b/>
        <sz val="12"/>
        <color rgb="FFFF0000"/>
        <rFont val="Symbol"/>
        <family val="1"/>
        <charset val="2"/>
      </rPr>
      <t>¸</t>
    </r>
    <r>
      <rPr>
        <b/>
        <sz val="12"/>
        <color rgb="FFFF0000"/>
        <rFont val="Times New Roman"/>
        <family val="1"/>
        <charset val="204"/>
      </rPr>
      <t xml:space="preserve"> 1.73</t>
    </r>
  </si>
  <si>
    <r>
      <rPr>
        <b/>
        <sz val="12"/>
        <color theme="1"/>
        <rFont val="Times New Roman"/>
        <family val="1"/>
      </rPr>
      <t xml:space="preserve">Table S1. </t>
    </r>
    <r>
      <rPr>
        <sz val="12"/>
        <color theme="1"/>
        <rFont val="Times New Roman"/>
        <family val="1"/>
      </rPr>
      <t xml:space="preserve">Data of egg shape and size of two turtle species.  </t>
    </r>
    <r>
      <rPr>
        <b/>
        <sz val="12"/>
        <color rgb="FFFF0000"/>
        <rFont val="Times New Roman"/>
        <family val="1"/>
        <charset val="204"/>
      </rPr>
      <t xml:space="preserve">1.73 </t>
    </r>
    <r>
      <rPr>
        <b/>
        <sz val="12"/>
        <color rgb="FFFF0000"/>
        <rFont val="Symbol"/>
        <family val="1"/>
        <charset val="2"/>
      </rPr>
      <t>¸</t>
    </r>
    <r>
      <rPr>
        <b/>
        <sz val="12"/>
        <color rgb="FFFF0000"/>
        <rFont val="Times New Roman"/>
        <family val="1"/>
        <charset val="204"/>
      </rPr>
      <t xml:space="preserve"> 2.26</t>
    </r>
  </si>
  <si>
    <t>k1</t>
  </si>
  <si>
    <t>L</t>
  </si>
  <si>
    <t>B</t>
  </si>
  <si>
    <t>Column heads:</t>
  </si>
  <si>
    <r>
      <rPr>
        <sz val="12"/>
        <color theme="8"/>
        <rFont val="Times New Roman"/>
        <family val="1"/>
        <charset val="204"/>
      </rPr>
      <t>L</t>
    </r>
    <r>
      <rPr>
        <sz val="12"/>
        <color theme="1"/>
        <rFont val="Times New Roman"/>
        <family val="1"/>
      </rPr>
      <t>: egg length in mm.</t>
    </r>
  </si>
  <si>
    <r>
      <rPr>
        <sz val="12"/>
        <color theme="8"/>
        <rFont val="Times New Roman"/>
        <family val="1"/>
        <charset val="204"/>
      </rPr>
      <t>B</t>
    </r>
    <r>
      <rPr>
        <sz val="12"/>
        <color theme="1"/>
        <rFont val="Times New Roman"/>
        <family val="1"/>
      </rPr>
      <t>: egg width in mm.</t>
    </r>
  </si>
  <si>
    <r>
      <rPr>
        <sz val="12"/>
        <color theme="8"/>
        <rFont val="Times New Roman"/>
        <family val="1"/>
        <charset val="204"/>
      </rPr>
      <t>V</t>
    </r>
    <r>
      <rPr>
        <sz val="12"/>
        <color theme="1"/>
        <rFont val="Times New Roman"/>
        <family val="1"/>
      </rPr>
      <t>: the predicted egg volume in mm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</rPr>
      <t xml:space="preserve"> based on the estimated parameters of the EPE and the solid-of-revolution volume formula.</t>
    </r>
  </si>
  <si>
    <r>
      <rPr>
        <sz val="12"/>
        <color theme="8"/>
        <rFont val="Times New Roman"/>
        <family val="1"/>
        <charset val="204"/>
      </rPr>
      <t>V1</t>
    </r>
    <r>
      <rPr>
        <sz val="12"/>
        <color theme="1"/>
        <rFont val="Times New Roman"/>
        <family val="1"/>
      </rPr>
      <t xml:space="preserve">: the calculated egg volume in mm3 </t>
    </r>
  </si>
  <si>
    <r>
      <rPr>
        <sz val="12"/>
        <color theme="8"/>
        <rFont val="Times New Roman"/>
        <family val="1"/>
        <charset val="204"/>
      </rPr>
      <t>k</t>
    </r>
    <r>
      <rPr>
        <sz val="12"/>
        <color theme="1"/>
        <rFont val="Times New Roman"/>
        <family val="1"/>
      </rPr>
      <t>:</t>
    </r>
  </si>
  <si>
    <r>
      <rPr>
        <sz val="12"/>
        <color theme="8"/>
        <rFont val="Times New Roman"/>
        <family val="1"/>
        <charset val="204"/>
      </rPr>
      <t>k1</t>
    </r>
    <r>
      <rPr>
        <sz val="12"/>
        <color theme="1"/>
        <rFont val="Times New Roman"/>
        <family val="1"/>
      </rPr>
      <t>:</t>
    </r>
  </si>
  <si>
    <r>
      <rPr>
        <sz val="12"/>
        <color rgb="FF0070C0"/>
        <rFont val="Times New Roman"/>
        <family val="1"/>
      </rPr>
      <t>c1</t>
    </r>
    <r>
      <rPr>
        <sz val="12"/>
        <color theme="1"/>
        <rFont val="Times New Roman"/>
        <family val="1"/>
      </rPr>
      <t xml:space="preserve">, </t>
    </r>
    <r>
      <rPr>
        <sz val="12"/>
        <color rgb="FF0070C0"/>
        <rFont val="Times New Roman"/>
        <family val="1"/>
      </rPr>
      <t>c2</t>
    </r>
    <r>
      <rPr>
        <sz val="12"/>
        <color theme="1"/>
        <rFont val="Times New Roman"/>
        <family val="1"/>
      </rPr>
      <t xml:space="preserve">, and </t>
    </r>
    <r>
      <rPr>
        <sz val="12"/>
        <color rgb="FF0070C0"/>
        <rFont val="Times New Roman"/>
        <family val="1"/>
      </rPr>
      <t>c3:</t>
    </r>
    <r>
      <rPr>
        <sz val="12"/>
        <color theme="1"/>
        <rFont val="Times New Roman"/>
        <family val="1"/>
      </rPr>
      <t xml:space="preserve"> the estimated parameters of the explicit Preston equation.</t>
    </r>
  </si>
  <si>
    <r>
      <t xml:space="preserve">ɛ: </t>
    </r>
    <r>
      <rPr>
        <sz val="12"/>
        <rFont val="Calibri"/>
        <family val="2"/>
        <charset val="204"/>
      </rPr>
      <t>egg elongation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</si>
</sst>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_ "/>
    <numFmt numFmtId="165" formatCode="0.000000_ "/>
    <numFmt numFmtId="166" formatCode="0.00_ "/>
    <numFmt numFmtId="167" formatCode="0.0000"/>
  </numFmts>
  <fonts count="34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rgb="FF0070C0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00"/>
      <name val="Symbol"/>
      <family val="1"/>
      <charset val="2"/>
    </font>
    <font>
      <sz val="12"/>
      <color theme="8" tint="-0.249977111117893"/>
      <name val="Times New Roman"/>
      <family val="1"/>
    </font>
    <font>
      <sz val="12"/>
      <name val="Calibri"/>
      <family val="2"/>
      <charset val="204"/>
    </font>
    <font>
      <sz val="14"/>
      <color theme="8"/>
      <name val="Calibri"/>
      <family val="2"/>
      <charset val="204"/>
    </font>
    <font>
      <vertAlign val="superscript"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165" fontId="19" fillId="0" borderId="0" xfId="0" applyNumberFormat="1" applyFont="1" applyAlignment="1">
      <alignment horizontal="center" vertical="center"/>
    </xf>
    <xf numFmtId="166" fontId="19" fillId="0" borderId="0" xfId="0" applyNumberFormat="1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165" fontId="19" fillId="0" borderId="10" xfId="0" applyNumberFormat="1" applyFont="1" applyBorder="1" applyAlignment="1">
      <alignment horizontal="center" vertical="center"/>
    </xf>
    <xf numFmtId="166" fontId="19" fillId="0" borderId="10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164" fontId="19" fillId="0" borderId="11" xfId="0" applyNumberFormat="1" applyFont="1" applyBorder="1" applyAlignment="1">
      <alignment horizontal="center" vertical="center"/>
    </xf>
    <xf numFmtId="165" fontId="19" fillId="0" borderId="11" xfId="0" applyNumberFormat="1" applyFont="1" applyBorder="1" applyAlignment="1">
      <alignment horizontal="center" vertical="center"/>
    </xf>
    <xf numFmtId="166" fontId="19" fillId="0" borderId="11" xfId="0" applyNumberFormat="1" applyFont="1" applyBorder="1" applyAlignment="1">
      <alignment horizontal="center" vertical="center"/>
    </xf>
    <xf numFmtId="164" fontId="23" fillId="0" borderId="10" xfId="0" applyNumberFormat="1" applyFont="1" applyBorder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167" fontId="27" fillId="0" borderId="0" xfId="0" applyNumberFormat="1" applyFont="1" applyAlignment="1">
      <alignment horizontal="center" vertical="center"/>
    </xf>
    <xf numFmtId="167" fontId="19" fillId="0" borderId="10" xfId="0" applyNumberFormat="1" applyFont="1" applyBorder="1" applyAlignment="1">
      <alignment horizontal="center" vertical="center"/>
    </xf>
    <xf numFmtId="167" fontId="0" fillId="0" borderId="0" xfId="0" applyNumberFormat="1">
      <alignment vertical="center"/>
    </xf>
    <xf numFmtId="167" fontId="27" fillId="0" borderId="11" xfId="0" applyNumberFormat="1" applyFont="1" applyBorder="1" applyAlignment="1">
      <alignment horizontal="center" vertical="center"/>
    </xf>
    <xf numFmtId="164" fontId="23" fillId="0" borderId="11" xfId="0" applyNumberFormat="1" applyFont="1" applyBorder="1" applyAlignment="1">
      <alignment horizontal="center" vertical="center"/>
    </xf>
    <xf numFmtId="0" fontId="29" fillId="0" borderId="0" xfId="0" applyFont="1">
      <alignment vertical="center"/>
    </xf>
    <xf numFmtId="0" fontId="31" fillId="0" borderId="0" xfId="0" applyFont="1">
      <alignment vertical="center"/>
    </xf>
    <xf numFmtId="0" fontId="33" fillId="0" borderId="0" xfId="0" applyFont="1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zoomScale="94" zoomScaleNormal="94" workbookViewId="0">
      <selection activeCell="G3" sqref="G3"/>
    </sheetView>
  </sheetViews>
  <sheetFormatPr defaultRowHeight="14.4"/>
  <cols>
    <col min="1" max="1" width="3.6640625" customWidth="1"/>
    <col min="2" max="2" width="5" customWidth="1"/>
    <col min="3" max="5" width="11" customWidth="1"/>
    <col min="13" max="13" width="9.109375" style="18"/>
    <col min="18" max="18" width="5.6640625" customWidth="1"/>
    <col min="19" max="19" width="4.5546875" customWidth="1"/>
  </cols>
  <sheetData>
    <row r="1" spans="1:17" ht="22.5" customHeight="1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15.6">
      <c r="A2" s="6" t="s">
        <v>0</v>
      </c>
      <c r="B2" s="6" t="s">
        <v>1</v>
      </c>
      <c r="C2" s="8" t="s">
        <v>2</v>
      </c>
      <c r="D2" s="8" t="s">
        <v>3</v>
      </c>
      <c r="E2" s="8" t="s">
        <v>4</v>
      </c>
      <c r="F2" s="7" t="s">
        <v>23</v>
      </c>
      <c r="G2" s="7" t="s">
        <v>24</v>
      </c>
      <c r="H2" s="14" t="s">
        <v>15</v>
      </c>
      <c r="I2" s="9" t="s">
        <v>5</v>
      </c>
      <c r="J2" s="9" t="s">
        <v>16</v>
      </c>
      <c r="K2" s="9" t="s">
        <v>6</v>
      </c>
      <c r="L2" s="9" t="s">
        <v>17</v>
      </c>
      <c r="M2" s="17" t="s">
        <v>19</v>
      </c>
      <c r="N2" s="9" t="s">
        <v>22</v>
      </c>
      <c r="O2" s="9" t="s">
        <v>7</v>
      </c>
      <c r="P2" s="9" t="s">
        <v>8</v>
      </c>
      <c r="Q2" s="9" t="s">
        <v>9</v>
      </c>
    </row>
    <row r="3" spans="1:17" ht="15.6">
      <c r="A3" s="2">
        <v>2</v>
      </c>
      <c r="B3" s="2">
        <v>14</v>
      </c>
      <c r="C3" s="4">
        <v>-2.8828461E-2</v>
      </c>
      <c r="D3" s="4">
        <v>-1.8181111E-2</v>
      </c>
      <c r="E3" s="4">
        <v>1.0811247E-2</v>
      </c>
      <c r="F3" s="3">
        <v>18.91518525</v>
      </c>
      <c r="G3" s="3">
        <v>18.9090387</v>
      </c>
      <c r="H3" s="15">
        <f t="shared" ref="H3:H34" si="0">F3/G3</f>
        <v>1.0003250588301986</v>
      </c>
      <c r="I3" s="5">
        <v>3478.3038329999999</v>
      </c>
      <c r="J3" s="5">
        <v>3541.17</v>
      </c>
      <c r="K3" s="5">
        <v>1110.3041780000001</v>
      </c>
      <c r="L3" s="5">
        <v>1123.52</v>
      </c>
      <c r="M3" s="16">
        <f t="shared" ref="M3:N18" si="1">K3/(I3^(2/3))</f>
        <v>4.8364900332778813</v>
      </c>
      <c r="N3" s="16">
        <f t="shared" si="1"/>
        <v>4.8359628607741856</v>
      </c>
      <c r="O3" s="5">
        <v>18.89</v>
      </c>
      <c r="P3" s="5">
        <v>3.68</v>
      </c>
      <c r="Q3" s="5">
        <v>3</v>
      </c>
    </row>
    <row r="4" spans="1:17" ht="15.6">
      <c r="A4" s="2">
        <v>2</v>
      </c>
      <c r="B4" s="2">
        <v>84</v>
      </c>
      <c r="C4" s="4">
        <v>-1.1072218E-2</v>
      </c>
      <c r="D4" s="4">
        <v>-3.347895E-3</v>
      </c>
      <c r="E4" s="4">
        <v>-1.6316400000000001E-4</v>
      </c>
      <c r="F4" s="3">
        <v>19.866150789999999</v>
      </c>
      <c r="G4" s="3">
        <v>19.849966569999999</v>
      </c>
      <c r="H4" s="15">
        <f t="shared" si="0"/>
        <v>1.0008153273177023</v>
      </c>
      <c r="I4" s="5">
        <v>4058.471454</v>
      </c>
      <c r="J4" s="5">
        <v>4098.59</v>
      </c>
      <c r="K4" s="5">
        <v>1230.4541999999999</v>
      </c>
      <c r="L4" s="5">
        <v>1238.53</v>
      </c>
      <c r="M4" s="16">
        <f t="shared" si="1"/>
        <v>4.8360463647996372</v>
      </c>
      <c r="N4" s="16">
        <f t="shared" si="1"/>
        <v>4.8359694268892088</v>
      </c>
      <c r="O4" s="5">
        <v>19.95</v>
      </c>
      <c r="P4" s="5">
        <v>4.37</v>
      </c>
      <c r="Q4" s="5">
        <v>4.0999999999999996</v>
      </c>
    </row>
    <row r="5" spans="1:17" ht="15.6">
      <c r="A5" s="2">
        <v>2</v>
      </c>
      <c r="B5" s="2">
        <v>48</v>
      </c>
      <c r="C5" s="4">
        <v>9.8915759999999991E-3</v>
      </c>
      <c r="D5" s="4">
        <v>-5.1579010000000003E-3</v>
      </c>
      <c r="E5" s="4">
        <v>-4.2227130000000003E-3</v>
      </c>
      <c r="F5" s="3">
        <v>18.344984780000001</v>
      </c>
      <c r="G5" s="3">
        <v>18.25420974</v>
      </c>
      <c r="H5" s="15">
        <f t="shared" si="0"/>
        <v>1.0049728277089469</v>
      </c>
      <c r="I5" s="5">
        <v>3165.5637929999998</v>
      </c>
      <c r="J5" s="5">
        <v>3200.74</v>
      </c>
      <c r="K5" s="5">
        <v>1042.6149109999999</v>
      </c>
      <c r="L5" s="5">
        <v>1050.32</v>
      </c>
      <c r="M5" s="16">
        <f t="shared" si="1"/>
        <v>4.8360400083083448</v>
      </c>
      <c r="N5" s="16">
        <f>L5/(J5^(2/3))</f>
        <v>4.8360194303013619</v>
      </c>
      <c r="O5" s="5">
        <v>18.37</v>
      </c>
      <c r="P5" s="5">
        <v>3.57</v>
      </c>
      <c r="Q5" s="5">
        <v>3.5</v>
      </c>
    </row>
    <row r="6" spans="1:17" ht="15.6">
      <c r="A6" s="2">
        <v>2</v>
      </c>
      <c r="B6" s="2">
        <v>105</v>
      </c>
      <c r="C6" s="4">
        <v>-1.266129E-3</v>
      </c>
      <c r="D6" s="4">
        <v>2.7141829999999998E-3</v>
      </c>
      <c r="E6" s="4">
        <v>-8.2494700000000003E-4</v>
      </c>
      <c r="F6" s="3">
        <v>18.74620715</v>
      </c>
      <c r="G6" s="3">
        <v>18.617843780000001</v>
      </c>
      <c r="H6" s="15">
        <f t="shared" si="0"/>
        <v>1.0068946421248788</v>
      </c>
      <c r="I6" s="5">
        <v>3367.776953</v>
      </c>
      <c r="J6" s="5">
        <v>3402.4</v>
      </c>
      <c r="K6" s="5">
        <v>1086.5450579999999</v>
      </c>
      <c r="L6" s="5">
        <v>1093.98</v>
      </c>
      <c r="M6" s="16">
        <f t="shared" si="1"/>
        <v>4.8359914805221766</v>
      </c>
      <c r="N6" s="16">
        <f t="shared" ref="N6:N69" si="2">L6/(J6^(2/3))</f>
        <v>4.8359945477371182</v>
      </c>
      <c r="O6" s="5">
        <v>18.73</v>
      </c>
      <c r="P6" s="5">
        <v>3.65</v>
      </c>
      <c r="Q6" s="5">
        <v>3.4</v>
      </c>
    </row>
    <row r="7" spans="1:17" ht="15.6">
      <c r="A7" s="2">
        <v>2</v>
      </c>
      <c r="B7" s="2">
        <v>70</v>
      </c>
      <c r="C7" s="4">
        <v>8.0802329999999992E-3</v>
      </c>
      <c r="D7" s="4">
        <v>-6.1918779999999996E-3</v>
      </c>
      <c r="E7" s="4">
        <v>1.2283814000000001E-2</v>
      </c>
      <c r="F7" s="3">
        <v>17.86116955</v>
      </c>
      <c r="G7" s="3">
        <v>17.733449230000002</v>
      </c>
      <c r="H7" s="15">
        <f t="shared" si="0"/>
        <v>1.0072022266138689</v>
      </c>
      <c r="I7" s="5">
        <v>2909.9700400000002</v>
      </c>
      <c r="J7" s="5">
        <v>2941.11</v>
      </c>
      <c r="K7" s="5">
        <v>985.71581939999999</v>
      </c>
      <c r="L7" s="5">
        <v>992.72500000000002</v>
      </c>
      <c r="M7" s="16">
        <f t="shared" si="1"/>
        <v>4.8360715167608044</v>
      </c>
      <c r="N7" s="16">
        <f t="shared" si="2"/>
        <v>4.8360202836883657</v>
      </c>
      <c r="O7" s="5">
        <v>17.96</v>
      </c>
      <c r="P7" s="5">
        <v>3.14</v>
      </c>
      <c r="Q7" s="5">
        <v>3</v>
      </c>
    </row>
    <row r="8" spans="1:17" ht="15.6">
      <c r="A8" s="2">
        <v>2</v>
      </c>
      <c r="B8" s="2">
        <v>30</v>
      </c>
      <c r="C8" s="4">
        <v>1.940704E-2</v>
      </c>
      <c r="D8" s="4">
        <v>-1.7981944E-2</v>
      </c>
      <c r="E8" s="4">
        <v>-2.0641422E-2</v>
      </c>
      <c r="F8" s="3">
        <v>18.604935950000002</v>
      </c>
      <c r="G8" s="3">
        <v>18.465814420000001</v>
      </c>
      <c r="H8" s="15">
        <f t="shared" si="0"/>
        <v>1.007534004557596</v>
      </c>
      <c r="I8" s="5">
        <v>3274.6062099999999</v>
      </c>
      <c r="J8" s="5">
        <v>3321.86</v>
      </c>
      <c r="K8" s="5">
        <v>1066.4707470000001</v>
      </c>
      <c r="L8" s="5">
        <v>1076.6500000000001</v>
      </c>
      <c r="M8" s="16">
        <f t="shared" si="1"/>
        <v>4.8362591007852069</v>
      </c>
      <c r="N8" s="16">
        <f t="shared" si="2"/>
        <v>4.8360078220818847</v>
      </c>
      <c r="O8" s="5">
        <v>18.440000000000001</v>
      </c>
      <c r="P8" s="5">
        <v>3.68</v>
      </c>
      <c r="Q8" s="5">
        <v>3</v>
      </c>
    </row>
    <row r="9" spans="1:17" ht="15.6">
      <c r="A9" s="2">
        <v>2</v>
      </c>
      <c r="B9" s="2">
        <v>10</v>
      </c>
      <c r="C9" s="4">
        <v>-1.7045560000000001E-3</v>
      </c>
      <c r="D9" s="4">
        <v>7.6057169999999997E-3</v>
      </c>
      <c r="E9" s="4">
        <v>-1.6900000000000001E-5</v>
      </c>
      <c r="F9" s="3">
        <v>16.94437507</v>
      </c>
      <c r="G9" s="3">
        <v>16.796793449999999</v>
      </c>
      <c r="H9" s="15">
        <f t="shared" si="0"/>
        <v>1.0087862972441326</v>
      </c>
      <c r="I9" s="5">
        <v>2460.6368010000001</v>
      </c>
      <c r="J9" s="5">
        <v>2503.25</v>
      </c>
      <c r="K9" s="5">
        <v>881.4640508</v>
      </c>
      <c r="L9" s="5">
        <v>891.57899999999995</v>
      </c>
      <c r="M9" s="16">
        <f t="shared" si="1"/>
        <v>4.8362223707904093</v>
      </c>
      <c r="N9" s="16">
        <f t="shared" si="2"/>
        <v>4.836045156813765</v>
      </c>
      <c r="O9" s="5">
        <v>16.739999999999998</v>
      </c>
      <c r="P9" s="5">
        <v>2.92</v>
      </c>
      <c r="Q9" s="5">
        <v>3</v>
      </c>
    </row>
    <row r="10" spans="1:17" ht="15.6">
      <c r="A10" s="2">
        <v>2</v>
      </c>
      <c r="B10" s="2">
        <v>20</v>
      </c>
      <c r="C10" s="4">
        <v>4.6745700000000001E-4</v>
      </c>
      <c r="D10" s="4">
        <v>-1.247759E-3</v>
      </c>
      <c r="E10" s="4">
        <v>-1.5317917E-2</v>
      </c>
      <c r="F10" s="3">
        <v>19.11005325</v>
      </c>
      <c r="G10" s="3">
        <v>18.940750529999999</v>
      </c>
      <c r="H10" s="15">
        <f t="shared" si="0"/>
        <v>1.0089385433661588</v>
      </c>
      <c r="I10" s="5">
        <v>3558.6770329999999</v>
      </c>
      <c r="J10" s="5">
        <v>3589.93</v>
      </c>
      <c r="K10" s="5">
        <v>1127.2378630000001</v>
      </c>
      <c r="L10" s="5">
        <v>1133.83</v>
      </c>
      <c r="M10" s="16">
        <f t="shared" si="1"/>
        <v>4.8360396280732587</v>
      </c>
      <c r="N10" s="16">
        <f t="shared" si="2"/>
        <v>4.8360482313966715</v>
      </c>
      <c r="O10" s="5">
        <v>19.02</v>
      </c>
      <c r="P10" s="5">
        <v>4.03</v>
      </c>
      <c r="Q10" s="5">
        <v>3.3</v>
      </c>
    </row>
    <row r="11" spans="1:17" ht="15.6">
      <c r="A11" s="2">
        <v>2</v>
      </c>
      <c r="B11" s="2">
        <v>72</v>
      </c>
      <c r="C11" s="4">
        <v>8.9306290000000007E-3</v>
      </c>
      <c r="D11" s="4">
        <v>-8.2785480000000002E-3</v>
      </c>
      <c r="E11" s="4">
        <v>-8.4779959999999998E-3</v>
      </c>
      <c r="F11" s="3">
        <v>19.325383760000001</v>
      </c>
      <c r="G11" s="3">
        <v>19.153210000000001</v>
      </c>
      <c r="H11" s="15">
        <f t="shared" si="0"/>
        <v>1.0089892900458983</v>
      </c>
      <c r="I11" s="5">
        <v>3632.2025950000002</v>
      </c>
      <c r="J11" s="5">
        <v>3712.25</v>
      </c>
      <c r="K11" s="5">
        <v>1142.7323249999999</v>
      </c>
      <c r="L11" s="5">
        <v>1159.44</v>
      </c>
      <c r="M11" s="16">
        <f t="shared" si="1"/>
        <v>4.8361281788140982</v>
      </c>
      <c r="N11" s="16">
        <f t="shared" si="2"/>
        <v>4.8360427938450172</v>
      </c>
      <c r="O11" s="5">
        <v>19.22</v>
      </c>
      <c r="P11" s="5">
        <v>3.96</v>
      </c>
      <c r="Q11" s="5">
        <v>3.8</v>
      </c>
    </row>
    <row r="12" spans="1:17" ht="15.6">
      <c r="A12" s="2">
        <v>2</v>
      </c>
      <c r="B12" s="2">
        <v>35</v>
      </c>
      <c r="C12" s="4">
        <v>-4.6381900000000003E-4</v>
      </c>
      <c r="D12" s="4">
        <v>-6.33393E-4</v>
      </c>
      <c r="E12" s="4">
        <v>-4.9504290000000001E-3</v>
      </c>
      <c r="F12" s="3">
        <v>18.022632120000001</v>
      </c>
      <c r="G12" s="3">
        <v>17.856867470000001</v>
      </c>
      <c r="H12" s="15">
        <f t="shared" si="0"/>
        <v>1.0092829635588934</v>
      </c>
      <c r="I12" s="5">
        <v>2991.6995670000001</v>
      </c>
      <c r="J12" s="5">
        <v>3009.25</v>
      </c>
      <c r="K12" s="5">
        <v>1004.079081</v>
      </c>
      <c r="L12" s="5">
        <v>1008</v>
      </c>
      <c r="M12" s="16">
        <f t="shared" si="1"/>
        <v>4.8360331220272119</v>
      </c>
      <c r="N12" s="16">
        <f t="shared" si="2"/>
        <v>4.8360229438384081</v>
      </c>
      <c r="O12" s="5">
        <v>17.95</v>
      </c>
      <c r="P12" s="5">
        <v>3.28</v>
      </c>
      <c r="Q12" s="5">
        <v>3</v>
      </c>
    </row>
    <row r="13" spans="1:17" ht="15.6">
      <c r="A13" s="2">
        <v>2</v>
      </c>
      <c r="B13" s="2">
        <v>50</v>
      </c>
      <c r="C13" s="4">
        <v>2.9872981E-2</v>
      </c>
      <c r="D13" s="4">
        <v>1.7473234000000001E-2</v>
      </c>
      <c r="E13" s="4">
        <v>-1.1570986E-2</v>
      </c>
      <c r="F13" s="3">
        <v>19.08618061</v>
      </c>
      <c r="G13" s="3">
        <v>18.90747928</v>
      </c>
      <c r="H13" s="15">
        <f t="shared" si="0"/>
        <v>1.0094513566485315</v>
      </c>
      <c r="I13" s="5">
        <v>3537.1555349999999</v>
      </c>
      <c r="J13" s="5">
        <v>3572.87</v>
      </c>
      <c r="K13" s="5">
        <v>1122.840729</v>
      </c>
      <c r="L13" s="5">
        <v>1130.24</v>
      </c>
      <c r="M13" s="16">
        <f t="shared" si="1"/>
        <v>4.8366951972674794</v>
      </c>
      <c r="N13" s="16">
        <f t="shared" si="2"/>
        <v>4.8360694625588225</v>
      </c>
      <c r="O13" s="5">
        <v>19.09</v>
      </c>
      <c r="P13" s="5">
        <v>3.92</v>
      </c>
      <c r="Q13" s="5">
        <v>3.5</v>
      </c>
    </row>
    <row r="14" spans="1:17" ht="15.6">
      <c r="A14" s="2">
        <v>2</v>
      </c>
      <c r="B14" s="2">
        <v>12</v>
      </c>
      <c r="C14" s="4">
        <v>8.8816700000000004E-4</v>
      </c>
      <c r="D14" s="4">
        <v>-8.321195E-3</v>
      </c>
      <c r="E14" s="4">
        <v>-9.0727910000000002E-3</v>
      </c>
      <c r="F14" s="3">
        <v>18.579869389999999</v>
      </c>
      <c r="G14" s="3">
        <v>18.349509350000002</v>
      </c>
      <c r="H14" s="15">
        <f t="shared" si="0"/>
        <v>1.0125540163285074</v>
      </c>
      <c r="I14" s="5">
        <v>3236.2953309999998</v>
      </c>
      <c r="J14" s="5">
        <v>3276.01</v>
      </c>
      <c r="K14" s="5">
        <v>1058.0979970000001</v>
      </c>
      <c r="L14" s="5">
        <v>1066.74</v>
      </c>
      <c r="M14" s="16">
        <f t="shared" si="1"/>
        <v>4.8360835409478451</v>
      </c>
      <c r="N14" s="16">
        <f t="shared" si="2"/>
        <v>4.8360980913064555</v>
      </c>
      <c r="O14" s="5">
        <v>18.489999999999998</v>
      </c>
      <c r="P14" s="5">
        <v>3.54</v>
      </c>
      <c r="Q14" s="5">
        <v>3.1</v>
      </c>
    </row>
    <row r="15" spans="1:17" ht="15.6">
      <c r="A15" s="2">
        <v>2</v>
      </c>
      <c r="B15" s="2">
        <v>82</v>
      </c>
      <c r="C15" s="4">
        <v>1.4614706E-2</v>
      </c>
      <c r="D15" s="4">
        <v>-1.8369276E-2</v>
      </c>
      <c r="E15" s="4">
        <v>-1.1194063000000001E-2</v>
      </c>
      <c r="F15" s="3">
        <v>17.879197340000001</v>
      </c>
      <c r="G15" s="3">
        <v>17.64789073</v>
      </c>
      <c r="H15" s="15">
        <f t="shared" si="0"/>
        <v>1.0131067566962435</v>
      </c>
      <c r="I15" s="5">
        <v>2871.4139799999998</v>
      </c>
      <c r="J15" s="5">
        <v>2916.03</v>
      </c>
      <c r="K15" s="5">
        <v>977.02357740000002</v>
      </c>
      <c r="L15" s="5">
        <v>987.09400000000005</v>
      </c>
      <c r="M15" s="16">
        <f t="shared" si="1"/>
        <v>4.8362399159811522</v>
      </c>
      <c r="N15" s="16">
        <f t="shared" si="2"/>
        <v>4.8361213181285887</v>
      </c>
      <c r="O15" s="5">
        <v>17.82</v>
      </c>
      <c r="P15" s="5">
        <v>3.24</v>
      </c>
      <c r="Q15" s="5">
        <v>3.4</v>
      </c>
    </row>
    <row r="16" spans="1:17" ht="15.6">
      <c r="A16" s="2">
        <v>2</v>
      </c>
      <c r="B16" s="2">
        <v>55</v>
      </c>
      <c r="C16" s="4">
        <v>2.1512199999999999E-4</v>
      </c>
      <c r="D16" s="4">
        <v>-3.6612429999999998E-3</v>
      </c>
      <c r="E16" s="4">
        <v>6.6838920000000003E-3</v>
      </c>
      <c r="F16" s="3">
        <v>18.19288839</v>
      </c>
      <c r="G16" s="3">
        <v>17.948005330000001</v>
      </c>
      <c r="H16" s="15">
        <f t="shared" si="0"/>
        <v>1.0136440264807967</v>
      </c>
      <c r="I16" s="5">
        <v>3017.9084170000001</v>
      </c>
      <c r="J16" s="5">
        <v>3069</v>
      </c>
      <c r="K16" s="5">
        <v>1009.977396</v>
      </c>
      <c r="L16" s="5">
        <v>1021.32</v>
      </c>
      <c r="M16" s="16">
        <f t="shared" si="1"/>
        <v>4.8362374588369894</v>
      </c>
      <c r="N16" s="16">
        <f t="shared" si="2"/>
        <v>4.836121956323348</v>
      </c>
      <c r="O16" s="5">
        <v>18.2</v>
      </c>
      <c r="P16" s="5">
        <v>3.21</v>
      </c>
      <c r="Q16" s="5">
        <v>3</v>
      </c>
    </row>
    <row r="17" spans="1:17" ht="15.6">
      <c r="A17" s="2">
        <v>2</v>
      </c>
      <c r="B17" s="2">
        <v>95</v>
      </c>
      <c r="C17" s="4">
        <v>-1.1087197E-2</v>
      </c>
      <c r="D17" s="4">
        <v>1.6191500000000001E-2</v>
      </c>
      <c r="E17" s="4">
        <v>1.4658290000000001E-3</v>
      </c>
      <c r="F17" s="3">
        <v>18.69380512</v>
      </c>
      <c r="G17" s="3">
        <v>18.423468849999999</v>
      </c>
      <c r="H17" s="15">
        <f t="shared" si="0"/>
        <v>1.0146734728514495</v>
      </c>
      <c r="I17" s="5">
        <v>3317.3427649999999</v>
      </c>
      <c r="J17" s="5">
        <v>3322.88</v>
      </c>
      <c r="K17" s="5">
        <v>1075.7380189999999</v>
      </c>
      <c r="L17" s="5">
        <v>1076.9000000000001</v>
      </c>
      <c r="M17" s="16">
        <f t="shared" si="1"/>
        <v>4.8362968843281298</v>
      </c>
      <c r="N17" s="16">
        <f t="shared" si="2"/>
        <v>4.8361408219144897</v>
      </c>
      <c r="O17" s="5">
        <v>18.61</v>
      </c>
      <c r="P17" s="5">
        <v>3.65</v>
      </c>
      <c r="Q17" s="5">
        <v>3.2</v>
      </c>
    </row>
    <row r="18" spans="1:17" ht="15.6">
      <c r="A18" s="2">
        <v>2</v>
      </c>
      <c r="B18" s="2">
        <v>114</v>
      </c>
      <c r="C18" s="4">
        <v>4.9609600000000002E-4</v>
      </c>
      <c r="D18" s="4">
        <v>1.2860141E-2</v>
      </c>
      <c r="E18" s="4">
        <v>-2.405473E-3</v>
      </c>
      <c r="F18" s="3">
        <v>19.66949674</v>
      </c>
      <c r="G18" s="3">
        <v>19.34539835</v>
      </c>
      <c r="H18" s="15">
        <f t="shared" si="0"/>
        <v>1.0167532549155287</v>
      </c>
      <c r="I18" s="5">
        <v>3831.5120040000002</v>
      </c>
      <c r="J18" s="5">
        <v>3855.17</v>
      </c>
      <c r="K18" s="5">
        <v>1184.216457</v>
      </c>
      <c r="L18" s="5">
        <v>1189.05</v>
      </c>
      <c r="M18" s="16">
        <f t="shared" si="1"/>
        <v>4.8363489886984672</v>
      </c>
      <c r="N18" s="16">
        <f t="shared" si="2"/>
        <v>4.8362019529965119</v>
      </c>
      <c r="O18" s="5">
        <v>19.64</v>
      </c>
      <c r="P18" s="5">
        <v>4.16</v>
      </c>
      <c r="Q18" s="5">
        <v>4</v>
      </c>
    </row>
    <row r="19" spans="1:17" ht="15.6">
      <c r="A19" s="2">
        <v>2</v>
      </c>
      <c r="B19" s="2">
        <v>40</v>
      </c>
      <c r="C19" s="4">
        <v>2.6605919999999998E-3</v>
      </c>
      <c r="D19" s="4">
        <v>3.081622E-3</v>
      </c>
      <c r="E19" s="4">
        <v>-9.9295400000000006E-3</v>
      </c>
      <c r="F19" s="3">
        <v>18.776575019999999</v>
      </c>
      <c r="G19" s="3">
        <v>18.466049739999999</v>
      </c>
      <c r="H19" s="15">
        <f t="shared" si="0"/>
        <v>1.0168160101576766</v>
      </c>
      <c r="I19" s="5">
        <v>3345.576325</v>
      </c>
      <c r="J19" s="5">
        <v>3352.44</v>
      </c>
      <c r="K19" s="5">
        <v>1081.811798</v>
      </c>
      <c r="L19" s="5">
        <v>1083.46</v>
      </c>
      <c r="M19" s="16">
        <f t="shared" ref="M19:M24" si="3">K19/(I19^(2/3))</f>
        <v>4.8362018478701891</v>
      </c>
      <c r="N19" s="16">
        <f t="shared" si="2"/>
        <v>4.8369567757331549</v>
      </c>
      <c r="O19" s="5">
        <v>18.79</v>
      </c>
      <c r="P19" s="5">
        <v>3.78</v>
      </c>
      <c r="Q19" s="5">
        <v>3.8</v>
      </c>
    </row>
    <row r="20" spans="1:17" ht="15.6">
      <c r="A20" s="2">
        <v>2</v>
      </c>
      <c r="B20" s="2">
        <v>83</v>
      </c>
      <c r="C20" s="4">
        <v>1.2580503E-2</v>
      </c>
      <c r="D20" s="4">
        <v>-4.3828343999999998E-2</v>
      </c>
      <c r="E20" s="4">
        <v>-5.7566569999999997E-2</v>
      </c>
      <c r="F20" s="3">
        <v>18.21002889</v>
      </c>
      <c r="G20" s="3">
        <v>17.904182219999999</v>
      </c>
      <c r="H20" s="15">
        <f t="shared" si="0"/>
        <v>1.0170824149487461</v>
      </c>
      <c r="I20" s="5">
        <v>3009.996936</v>
      </c>
      <c r="J20" s="5">
        <v>3057.16</v>
      </c>
      <c r="K20" s="5">
        <v>1008.327326</v>
      </c>
      <c r="L20" s="5">
        <v>1018.71</v>
      </c>
      <c r="M20" s="16">
        <f t="shared" si="3"/>
        <v>4.836792998810953</v>
      </c>
      <c r="N20" s="16">
        <f t="shared" si="2"/>
        <v>4.836209698105228</v>
      </c>
      <c r="O20" s="5">
        <v>17.97</v>
      </c>
      <c r="P20" s="5">
        <v>3.41</v>
      </c>
      <c r="Q20" s="5">
        <v>2.9</v>
      </c>
    </row>
    <row r="21" spans="1:17" ht="15.6">
      <c r="A21" s="2">
        <v>2</v>
      </c>
      <c r="B21" s="2">
        <v>85</v>
      </c>
      <c r="C21" s="4">
        <v>5.2106199999999998E-4</v>
      </c>
      <c r="D21" s="4">
        <v>-7.3766179999999997E-3</v>
      </c>
      <c r="E21" s="4">
        <v>-7.6812249999999999E-3</v>
      </c>
      <c r="F21" s="3">
        <v>18.48507755</v>
      </c>
      <c r="G21" s="3">
        <v>18.17178333</v>
      </c>
      <c r="H21" s="15">
        <f t="shared" si="0"/>
        <v>1.0172406975314734</v>
      </c>
      <c r="I21" s="5">
        <v>3164.704659</v>
      </c>
      <c r="J21" s="5">
        <v>3196.82</v>
      </c>
      <c r="K21" s="5">
        <v>1042.4620440000001</v>
      </c>
      <c r="L21" s="5">
        <v>1049.51</v>
      </c>
      <c r="M21" s="16">
        <f t="shared" si="3"/>
        <v>4.8362060241285683</v>
      </c>
      <c r="N21" s="16">
        <f t="shared" si="2"/>
        <v>4.8362394121815981</v>
      </c>
      <c r="O21" s="5">
        <v>18.600000000000001</v>
      </c>
      <c r="P21" s="5">
        <v>3.71</v>
      </c>
      <c r="Q21" s="5">
        <v>3.5</v>
      </c>
    </row>
    <row r="22" spans="1:17" ht="15.6">
      <c r="A22" s="2">
        <v>2</v>
      </c>
      <c r="B22" s="2">
        <v>23</v>
      </c>
      <c r="C22" s="4">
        <v>-1.7201219999999999E-3</v>
      </c>
      <c r="D22" s="4">
        <v>-7.1199999999999996E-5</v>
      </c>
      <c r="E22" s="4">
        <v>-4.5007889999999998E-3</v>
      </c>
      <c r="F22" s="3">
        <v>17.9914515</v>
      </c>
      <c r="G22" s="3">
        <v>17.684928469999999</v>
      </c>
      <c r="H22" s="15">
        <f t="shared" si="0"/>
        <v>1.0173324438671028</v>
      </c>
      <c r="I22" s="5">
        <v>2924.4697569999998</v>
      </c>
      <c r="J22" s="5">
        <v>2946.96</v>
      </c>
      <c r="K22" s="5">
        <v>989.00663589999999</v>
      </c>
      <c r="L22" s="5">
        <v>994.08500000000004</v>
      </c>
      <c r="M22" s="16">
        <f t="shared" si="3"/>
        <v>4.8361650692215372</v>
      </c>
      <c r="N22" s="16">
        <f t="shared" si="2"/>
        <v>4.8362346015633708</v>
      </c>
      <c r="O22" s="5">
        <v>17.8</v>
      </c>
      <c r="P22" s="5">
        <v>3.16</v>
      </c>
      <c r="Q22" s="5">
        <v>2.9</v>
      </c>
    </row>
    <row r="23" spans="1:17" ht="15.6">
      <c r="A23" s="2">
        <v>2</v>
      </c>
      <c r="B23" s="2">
        <v>98</v>
      </c>
      <c r="C23" s="4">
        <v>6.3806469999999997E-3</v>
      </c>
      <c r="D23" s="4">
        <v>8.4780610000000003E-3</v>
      </c>
      <c r="E23" s="4">
        <v>1.3109134E-2</v>
      </c>
      <c r="F23" s="3">
        <v>17.632591080000001</v>
      </c>
      <c r="G23" s="3">
        <v>17.311433739999998</v>
      </c>
      <c r="H23" s="15">
        <f t="shared" si="0"/>
        <v>1.018551747060553</v>
      </c>
      <c r="I23" s="5">
        <v>2730.489278</v>
      </c>
      <c r="J23" s="5">
        <v>2767.56</v>
      </c>
      <c r="K23" s="5">
        <v>944.84380380000005</v>
      </c>
      <c r="L23" s="5">
        <v>953.327</v>
      </c>
      <c r="M23" s="16">
        <f t="shared" si="3"/>
        <v>4.8365205309231092</v>
      </c>
      <c r="N23" s="16">
        <f t="shared" si="2"/>
        <v>4.8362699013294979</v>
      </c>
      <c r="O23" s="5">
        <v>17.61</v>
      </c>
      <c r="P23" s="5">
        <v>3.11</v>
      </c>
      <c r="Q23" s="5">
        <v>2.9</v>
      </c>
    </row>
    <row r="24" spans="1:17" ht="15.6">
      <c r="A24" s="2">
        <v>2</v>
      </c>
      <c r="B24" s="2">
        <v>36</v>
      </c>
      <c r="C24" s="4">
        <v>4.1959620000000001E-3</v>
      </c>
      <c r="D24" s="4">
        <v>6.1457129999999997E-3</v>
      </c>
      <c r="E24" s="4">
        <v>7.4953699999999999E-4</v>
      </c>
      <c r="F24" s="3">
        <v>18.712232050000001</v>
      </c>
      <c r="G24" s="3">
        <v>18.34777879</v>
      </c>
      <c r="H24" s="15">
        <f t="shared" si="0"/>
        <v>1.0198636175076754</v>
      </c>
      <c r="I24" s="5">
        <v>3282.1269109999998</v>
      </c>
      <c r="J24" s="5">
        <v>3299.34</v>
      </c>
      <c r="K24" s="5">
        <v>1068.113523</v>
      </c>
      <c r="L24" s="5">
        <v>1071.8399999999999</v>
      </c>
      <c r="M24" s="16">
        <f t="shared" si="3"/>
        <v>4.8363066907637524</v>
      </c>
      <c r="N24" s="16">
        <f t="shared" si="2"/>
        <v>4.8362852955299518</v>
      </c>
      <c r="O24" s="5">
        <v>18.600000000000001</v>
      </c>
      <c r="P24" s="5">
        <v>3.56</v>
      </c>
      <c r="Q24" s="5">
        <v>3.1</v>
      </c>
    </row>
    <row r="25" spans="1:17" ht="15.6">
      <c r="A25" s="2">
        <v>2</v>
      </c>
      <c r="B25" s="2">
        <v>67</v>
      </c>
      <c r="C25" s="4">
        <v>1.1095221000000001E-2</v>
      </c>
      <c r="D25" s="4">
        <v>1.78562E-4</v>
      </c>
      <c r="E25" s="4">
        <v>-9.1081740000000001E-3</v>
      </c>
      <c r="F25" s="3">
        <v>18.741134880000001</v>
      </c>
      <c r="G25" s="3">
        <v>18.36914282</v>
      </c>
      <c r="H25" s="15">
        <f t="shared" si="0"/>
        <v>1.0202509209953434</v>
      </c>
      <c r="I25" s="5">
        <v>3287.1354649999998</v>
      </c>
      <c r="J25" s="5">
        <v>3312.15</v>
      </c>
      <c r="K25" s="5">
        <v>1069.209355</v>
      </c>
      <c r="L25" s="5">
        <v>1074.6199999999999</v>
      </c>
      <c r="M25" s="16">
        <f t="shared" ref="M25:M88" si="4">K25/(I25^(2/3))</f>
        <v>4.8363495469210704</v>
      </c>
      <c r="N25" s="16">
        <f t="shared" si="2"/>
        <v>4.8363188031206485</v>
      </c>
      <c r="O25" s="5">
        <v>18.72</v>
      </c>
      <c r="P25" s="5">
        <v>3.64</v>
      </c>
      <c r="Q25" s="5">
        <v>3</v>
      </c>
    </row>
    <row r="26" spans="1:17" ht="15.6">
      <c r="A26" s="2">
        <v>2</v>
      </c>
      <c r="B26" s="2">
        <v>76</v>
      </c>
      <c r="C26" s="4">
        <v>-7.4666700000000001E-4</v>
      </c>
      <c r="D26" s="4">
        <v>-1.7191574000000001E-2</v>
      </c>
      <c r="E26" s="4">
        <v>-4.6219470000000004E-3</v>
      </c>
      <c r="F26" s="3">
        <v>17.40648796</v>
      </c>
      <c r="G26" s="3">
        <v>17.048726479999999</v>
      </c>
      <c r="H26" s="15">
        <f t="shared" si="0"/>
        <v>1.0209846454173392</v>
      </c>
      <c r="I26" s="5">
        <v>2630.3578680000001</v>
      </c>
      <c r="J26" s="5">
        <v>2649.98</v>
      </c>
      <c r="K26" s="5">
        <v>921.5611255</v>
      </c>
      <c r="L26" s="5">
        <v>926.14700000000005</v>
      </c>
      <c r="M26" s="16">
        <f t="shared" si="4"/>
        <v>4.8363113670273785</v>
      </c>
      <c r="N26" s="16">
        <f t="shared" si="2"/>
        <v>4.8363552433946184</v>
      </c>
      <c r="O26" s="5">
        <v>17.440000000000001</v>
      </c>
      <c r="P26" s="5">
        <v>3.03</v>
      </c>
      <c r="Q26" s="5">
        <v>3.2</v>
      </c>
    </row>
    <row r="27" spans="1:17" ht="15.6">
      <c r="A27" s="2">
        <v>2</v>
      </c>
      <c r="B27" s="2">
        <v>63</v>
      </c>
      <c r="C27" s="4">
        <v>-9.3936400000000004E-4</v>
      </c>
      <c r="D27" s="4">
        <v>-1.542358E-3</v>
      </c>
      <c r="E27" s="4">
        <v>-1.5481055000000001E-2</v>
      </c>
      <c r="F27" s="3">
        <v>17.61660513</v>
      </c>
      <c r="G27" s="3">
        <v>17.24993388</v>
      </c>
      <c r="H27" s="15">
        <f t="shared" si="0"/>
        <v>1.0212563858244772</v>
      </c>
      <c r="I27" s="5">
        <v>2727.863339</v>
      </c>
      <c r="J27" s="5">
        <v>2745.67</v>
      </c>
      <c r="K27" s="5">
        <v>944.2021201</v>
      </c>
      <c r="L27" s="5">
        <v>948.31100000000004</v>
      </c>
      <c r="M27" s="16">
        <f t="shared" si="4"/>
        <v>4.8363371102586621</v>
      </c>
      <c r="N27" s="16">
        <f t="shared" si="2"/>
        <v>4.836359353476098</v>
      </c>
      <c r="O27" s="5">
        <v>17.39</v>
      </c>
      <c r="P27" s="5">
        <v>3.02</v>
      </c>
      <c r="Q27" s="5">
        <v>2.9</v>
      </c>
    </row>
    <row r="28" spans="1:17" ht="15.6">
      <c r="A28" s="2">
        <v>2</v>
      </c>
      <c r="B28" s="2">
        <v>111</v>
      </c>
      <c r="C28" s="4">
        <v>-5.5347199999999995E-4</v>
      </c>
      <c r="D28" s="4">
        <v>-9.1295890000000005E-3</v>
      </c>
      <c r="E28" s="4">
        <v>8.6640390000000001E-3</v>
      </c>
      <c r="F28" s="3">
        <v>19.44633662</v>
      </c>
      <c r="G28" s="3">
        <v>19.037308370000002</v>
      </c>
      <c r="H28" s="15">
        <f t="shared" si="0"/>
        <v>1.0214856135148058</v>
      </c>
      <c r="I28" s="5">
        <v>3648.4937</v>
      </c>
      <c r="J28" s="5">
        <v>3691.51</v>
      </c>
      <c r="K28" s="5">
        <v>1146.2064620000001</v>
      </c>
      <c r="L28" s="5">
        <v>1155.2</v>
      </c>
      <c r="M28" s="16">
        <f t="shared" si="4"/>
        <v>4.8363803960078187</v>
      </c>
      <c r="N28" s="16">
        <f t="shared" si="2"/>
        <v>4.8363881389352255</v>
      </c>
      <c r="O28" s="5">
        <v>19.32</v>
      </c>
      <c r="P28" s="5">
        <v>4.01</v>
      </c>
      <c r="Q28" s="5">
        <v>3.9</v>
      </c>
    </row>
    <row r="29" spans="1:17" ht="15.6">
      <c r="A29" s="2">
        <v>2</v>
      </c>
      <c r="B29" s="2">
        <v>54</v>
      </c>
      <c r="C29" s="4">
        <v>2.3701170000000001E-3</v>
      </c>
      <c r="D29" s="4">
        <v>-7.8215209999999997E-3</v>
      </c>
      <c r="E29" s="4">
        <v>-1.3170997E-2</v>
      </c>
      <c r="F29" s="3">
        <v>17.984121089999999</v>
      </c>
      <c r="G29" s="3">
        <v>17.599394419999999</v>
      </c>
      <c r="H29" s="15">
        <f t="shared" si="0"/>
        <v>1.0218602220518902</v>
      </c>
      <c r="I29" s="5">
        <v>2890.5872570000001</v>
      </c>
      <c r="J29" s="5">
        <v>2917.74</v>
      </c>
      <c r="K29" s="5">
        <v>981.37982569999997</v>
      </c>
      <c r="L29" s="5">
        <v>987.53300000000002</v>
      </c>
      <c r="M29" s="16">
        <f t="shared" si="4"/>
        <v>4.8362981888270502</v>
      </c>
      <c r="N29" s="16">
        <f t="shared" si="2"/>
        <v>4.8363815715537939</v>
      </c>
      <c r="O29" s="5">
        <v>17.71</v>
      </c>
      <c r="P29" s="5">
        <v>3.22</v>
      </c>
      <c r="Q29" s="5">
        <v>3</v>
      </c>
    </row>
    <row r="30" spans="1:17" ht="15.6">
      <c r="A30" s="2">
        <v>2</v>
      </c>
      <c r="B30" s="2">
        <v>25</v>
      </c>
      <c r="C30" s="4">
        <v>-4.3037980000000002E-3</v>
      </c>
      <c r="D30" s="4">
        <v>6.4678679999999999E-3</v>
      </c>
      <c r="E30" s="4">
        <v>-2.1723223E-2</v>
      </c>
      <c r="F30" s="3">
        <v>18.287070310000001</v>
      </c>
      <c r="G30" s="3">
        <v>17.884866479999999</v>
      </c>
      <c r="H30" s="15">
        <f t="shared" si="0"/>
        <v>1.0224885005683308</v>
      </c>
      <c r="I30" s="5">
        <v>3042.396064</v>
      </c>
      <c r="J30" s="5">
        <v>3064</v>
      </c>
      <c r="K30" s="5">
        <v>1015.486126</v>
      </c>
      <c r="L30" s="5">
        <v>1020.27</v>
      </c>
      <c r="M30" s="16">
        <f t="shared" si="4"/>
        <v>4.8364885122918269</v>
      </c>
      <c r="N30" s="16">
        <f t="shared" si="2"/>
        <v>4.8364044216354483</v>
      </c>
      <c r="O30" s="5">
        <v>18.16</v>
      </c>
      <c r="P30" s="5">
        <v>3.29</v>
      </c>
      <c r="Q30" s="5">
        <v>3.1</v>
      </c>
    </row>
    <row r="31" spans="1:17" ht="15.6">
      <c r="A31" s="2">
        <v>2</v>
      </c>
      <c r="B31" s="2">
        <v>88</v>
      </c>
      <c r="C31" s="4">
        <v>9.6920259999999994E-3</v>
      </c>
      <c r="D31" s="4">
        <v>3.8581219999999999E-3</v>
      </c>
      <c r="E31" s="4">
        <v>-1.6253600999999999E-2</v>
      </c>
      <c r="F31" s="3">
        <v>19.857317040000002</v>
      </c>
      <c r="G31" s="3">
        <v>19.418252509999999</v>
      </c>
      <c r="H31" s="15">
        <f t="shared" si="0"/>
        <v>1.0226109187618142</v>
      </c>
      <c r="I31" s="5">
        <v>3905.359825</v>
      </c>
      <c r="J31" s="5">
        <v>3922.08</v>
      </c>
      <c r="K31" s="5">
        <v>1199.4041569999999</v>
      </c>
      <c r="L31" s="5">
        <v>1202.82</v>
      </c>
      <c r="M31" s="16">
        <f t="shared" si="4"/>
        <v>4.836429336885546</v>
      </c>
      <c r="N31" s="16">
        <f t="shared" si="2"/>
        <v>4.8364088683059467</v>
      </c>
      <c r="O31" s="5">
        <v>19.57</v>
      </c>
      <c r="P31" s="5">
        <v>3.98</v>
      </c>
      <c r="Q31" s="5">
        <v>3.6</v>
      </c>
    </row>
    <row r="32" spans="1:17" ht="15.6">
      <c r="A32" s="2">
        <v>2</v>
      </c>
      <c r="B32" s="2">
        <v>5</v>
      </c>
      <c r="C32" s="4">
        <v>6.52054E-3</v>
      </c>
      <c r="D32" s="4">
        <v>1.6040351000000001E-2</v>
      </c>
      <c r="E32" s="4">
        <v>3.4165490000000001E-3</v>
      </c>
      <c r="F32" s="3">
        <v>17.907658439999999</v>
      </c>
      <c r="G32" s="3">
        <v>17.492353990000002</v>
      </c>
      <c r="H32" s="15">
        <f t="shared" si="0"/>
        <v>1.0237420561141981</v>
      </c>
      <c r="I32" s="5">
        <v>2870.6984320000001</v>
      </c>
      <c r="J32" s="5">
        <v>2870.32</v>
      </c>
      <c r="K32" s="5">
        <v>976.93296459999999</v>
      </c>
      <c r="L32" s="5">
        <v>976.81799999999998</v>
      </c>
      <c r="M32" s="16">
        <f t="shared" si="4"/>
        <v>4.8365949287272345</v>
      </c>
      <c r="N32" s="16">
        <f t="shared" si="2"/>
        <v>4.8364508177557273</v>
      </c>
      <c r="O32" s="5">
        <v>17.61</v>
      </c>
      <c r="P32" s="5">
        <v>3.13</v>
      </c>
      <c r="Q32" s="5">
        <v>2.7</v>
      </c>
    </row>
    <row r="33" spans="1:17" ht="15.6">
      <c r="A33" s="2">
        <v>2</v>
      </c>
      <c r="B33" s="2">
        <v>61</v>
      </c>
      <c r="C33" s="4">
        <v>-2.0154299999999999E-3</v>
      </c>
      <c r="D33" s="4">
        <v>-2.6160697E-2</v>
      </c>
      <c r="E33" s="4">
        <v>1.6631453000000001E-2</v>
      </c>
      <c r="F33" s="3">
        <v>19.245536099999999</v>
      </c>
      <c r="G33" s="3">
        <v>18.79526444</v>
      </c>
      <c r="H33" s="15">
        <f t="shared" si="0"/>
        <v>1.0239566546901959</v>
      </c>
      <c r="I33" s="5">
        <v>3483.4736360000002</v>
      </c>
      <c r="J33" s="5">
        <v>3561.41</v>
      </c>
      <c r="K33" s="5">
        <v>1111.391468</v>
      </c>
      <c r="L33" s="5">
        <v>1127.9100000000001</v>
      </c>
      <c r="M33" s="16">
        <f t="shared" si="4"/>
        <v>4.8364351973526061</v>
      </c>
      <c r="N33" s="16">
        <f t="shared" si="2"/>
        <v>4.8364473522520033</v>
      </c>
      <c r="O33" s="5">
        <v>18.809999999999999</v>
      </c>
      <c r="P33" s="5">
        <v>3.71</v>
      </c>
      <c r="Q33" s="5">
        <v>3.8</v>
      </c>
    </row>
    <row r="34" spans="1:17" ht="15.6">
      <c r="A34" s="2">
        <v>2</v>
      </c>
      <c r="B34" s="2">
        <v>31</v>
      </c>
      <c r="C34" s="4">
        <v>1.3413177E-2</v>
      </c>
      <c r="D34" s="4">
        <v>-9.6173620000000008E-3</v>
      </c>
      <c r="E34" s="4">
        <v>-1.7621100000000001E-4</v>
      </c>
      <c r="F34" s="3">
        <v>18.07839684</v>
      </c>
      <c r="G34" s="3">
        <v>17.652522510000001</v>
      </c>
      <c r="H34" s="15">
        <f t="shared" si="0"/>
        <v>1.0241254092585774</v>
      </c>
      <c r="I34" s="5">
        <v>2912.1070049999998</v>
      </c>
      <c r="J34" s="5">
        <v>2951</v>
      </c>
      <c r="K34" s="5">
        <v>986.29853119999996</v>
      </c>
      <c r="L34" s="5">
        <v>995.04300000000001</v>
      </c>
      <c r="M34" s="16">
        <f t="shared" si="4"/>
        <v>4.8365628275441654</v>
      </c>
      <c r="N34" s="16">
        <f t="shared" si="2"/>
        <v>4.8364760611710862</v>
      </c>
      <c r="O34" s="5">
        <v>17.97</v>
      </c>
      <c r="P34" s="5">
        <v>3.43</v>
      </c>
      <c r="Q34" s="5">
        <v>3.1</v>
      </c>
    </row>
    <row r="35" spans="1:17" ht="15.6">
      <c r="A35" s="2">
        <v>2</v>
      </c>
      <c r="B35" s="2">
        <v>16</v>
      </c>
      <c r="C35" s="4">
        <v>1.2382649999999999E-3</v>
      </c>
      <c r="D35" s="4">
        <v>-4.1797199999999996E-3</v>
      </c>
      <c r="E35" s="4">
        <v>1.0681309E-2</v>
      </c>
      <c r="F35" s="3">
        <v>19.365938280000002</v>
      </c>
      <c r="G35" s="3">
        <v>18.903009189999999</v>
      </c>
      <c r="H35" s="15">
        <f t="shared" ref="H35:H66" si="5">F35/G35</f>
        <v>1.0244897034830254</v>
      </c>
      <c r="I35" s="5">
        <v>3582.300029</v>
      </c>
      <c r="J35" s="5">
        <v>3624.95</v>
      </c>
      <c r="K35" s="5">
        <v>1132.3299420000001</v>
      </c>
      <c r="L35" s="5">
        <v>1141.3</v>
      </c>
      <c r="M35" s="16">
        <f t="shared" si="4"/>
        <v>4.8365055119207057</v>
      </c>
      <c r="N35" s="16">
        <f t="shared" si="2"/>
        <v>4.8365068091146357</v>
      </c>
      <c r="O35" s="5">
        <v>19</v>
      </c>
      <c r="P35" s="5">
        <v>4.0599999999999996</v>
      </c>
      <c r="Q35" s="5">
        <v>3.4</v>
      </c>
    </row>
    <row r="36" spans="1:17" ht="15.6">
      <c r="A36" s="2">
        <v>2</v>
      </c>
      <c r="B36" s="2">
        <v>17</v>
      </c>
      <c r="C36" s="4">
        <v>1.2451479E-2</v>
      </c>
      <c r="D36" s="4">
        <v>3.3546460000000002E-3</v>
      </c>
      <c r="E36" s="4">
        <v>4.0243019999999996E-3</v>
      </c>
      <c r="F36" s="3">
        <v>19.74661807</v>
      </c>
      <c r="G36" s="3">
        <v>19.273911300000002</v>
      </c>
      <c r="H36" s="15">
        <f t="shared" si="5"/>
        <v>1.024525731318479</v>
      </c>
      <c r="I36" s="5">
        <v>3777.2549549999999</v>
      </c>
      <c r="J36" s="5">
        <v>3842.69</v>
      </c>
      <c r="K36" s="5">
        <v>1173.1006500000001</v>
      </c>
      <c r="L36" s="5">
        <v>1186.55</v>
      </c>
      <c r="M36" s="16">
        <f t="shared" si="4"/>
        <v>4.836721437830219</v>
      </c>
      <c r="N36" s="16">
        <f t="shared" si="2"/>
        <v>4.8364771862234264</v>
      </c>
      <c r="O36" s="5">
        <v>19.53</v>
      </c>
      <c r="P36" s="5">
        <v>4.3600000000000003</v>
      </c>
      <c r="Q36" s="5">
        <v>4</v>
      </c>
    </row>
    <row r="37" spans="1:17" ht="15.6">
      <c r="A37" s="2">
        <v>2</v>
      </c>
      <c r="B37" s="2">
        <v>94</v>
      </c>
      <c r="C37" s="4">
        <v>7.9103079999999996E-3</v>
      </c>
      <c r="D37" s="4">
        <v>-7.9180029999999998E-3</v>
      </c>
      <c r="E37" s="4">
        <v>2.336851E-3</v>
      </c>
      <c r="F37" s="3">
        <v>17.981378589999998</v>
      </c>
      <c r="G37" s="3">
        <v>17.535818450000001</v>
      </c>
      <c r="H37" s="15">
        <f t="shared" si="5"/>
        <v>1.0254085739579493</v>
      </c>
      <c r="I37" s="5">
        <v>2874.2688069999999</v>
      </c>
      <c r="J37" s="5"/>
      <c r="K37" s="5">
        <v>977.70849980000003</v>
      </c>
      <c r="L37" s="5"/>
      <c r="M37" s="16">
        <f t="shared" si="4"/>
        <v>4.8364251359724921</v>
      </c>
      <c r="N37" s="16" t="e">
        <f t="shared" si="2"/>
        <v>#DIV/0!</v>
      </c>
      <c r="O37" s="5">
        <v>17.96</v>
      </c>
      <c r="P37" s="5">
        <v>3.29</v>
      </c>
      <c r="Q37" s="5">
        <v>3.1</v>
      </c>
    </row>
    <row r="38" spans="1:17" ht="15.6">
      <c r="A38" s="2">
        <v>2</v>
      </c>
      <c r="B38" s="2">
        <v>44</v>
      </c>
      <c r="C38" s="4">
        <v>-9.9663519999999995E-3</v>
      </c>
      <c r="D38" s="4">
        <v>-4.3143950000000004E-3</v>
      </c>
      <c r="E38" s="4">
        <v>1.3900704E-2</v>
      </c>
      <c r="F38" s="3">
        <v>19.67541847</v>
      </c>
      <c r="G38" s="3">
        <v>19.181398699999999</v>
      </c>
      <c r="H38" s="15">
        <f t="shared" si="5"/>
        <v>1.0257551483980154</v>
      </c>
      <c r="I38" s="5">
        <v>3749.9171299999998</v>
      </c>
      <c r="J38" s="5"/>
      <c r="K38" s="5">
        <v>1167.38606</v>
      </c>
      <c r="L38" s="5"/>
      <c r="M38" s="16">
        <f t="shared" si="4"/>
        <v>4.8365244709297128</v>
      </c>
      <c r="N38" s="16" t="e">
        <f t="shared" si="2"/>
        <v>#DIV/0!</v>
      </c>
      <c r="O38" s="5">
        <v>19.18</v>
      </c>
      <c r="P38" s="5">
        <v>3.86</v>
      </c>
      <c r="Q38" s="5">
        <v>3.5</v>
      </c>
    </row>
    <row r="39" spans="1:17" ht="15.6">
      <c r="A39" s="2">
        <v>2</v>
      </c>
      <c r="B39" s="2">
        <v>93</v>
      </c>
      <c r="C39" s="4">
        <v>-7.5213049999999998E-3</v>
      </c>
      <c r="D39" s="4">
        <v>-1.2241350999999999E-2</v>
      </c>
      <c r="E39" s="4">
        <v>-1.0302545999999999E-2</v>
      </c>
      <c r="F39" s="3">
        <v>17.852634729999998</v>
      </c>
      <c r="G39" s="3">
        <v>17.402232130000002</v>
      </c>
      <c r="H39" s="15">
        <f t="shared" si="5"/>
        <v>1.0258818866818551</v>
      </c>
      <c r="I39" s="5">
        <v>2781.6615160000001</v>
      </c>
      <c r="J39" s="5"/>
      <c r="K39" s="5">
        <v>956.64340070000003</v>
      </c>
      <c r="L39" s="5"/>
      <c r="M39" s="16">
        <f t="shared" si="4"/>
        <v>4.8366785546458084</v>
      </c>
      <c r="N39" s="16" t="e">
        <f t="shared" si="2"/>
        <v>#DIV/0!</v>
      </c>
      <c r="O39" s="5">
        <v>17.75</v>
      </c>
      <c r="P39" s="5">
        <v>3.09</v>
      </c>
      <c r="Q39" s="5">
        <v>2.6</v>
      </c>
    </row>
    <row r="40" spans="1:17" ht="15.6">
      <c r="A40" s="2">
        <v>2</v>
      </c>
      <c r="B40" s="2">
        <v>92</v>
      </c>
      <c r="C40" s="4">
        <v>1.7575836000000001E-2</v>
      </c>
      <c r="D40" s="4">
        <v>1.4797081E-2</v>
      </c>
      <c r="E40" s="4">
        <v>-7.3850950000000004E-3</v>
      </c>
      <c r="F40" s="3">
        <v>19.25902559</v>
      </c>
      <c r="G40" s="3">
        <v>18.769099610000001</v>
      </c>
      <c r="H40" s="15">
        <f t="shared" si="5"/>
        <v>1.0261027960946496</v>
      </c>
      <c r="I40" s="5">
        <v>3545.437081</v>
      </c>
      <c r="J40" s="5"/>
      <c r="K40" s="5">
        <v>1124.619901</v>
      </c>
      <c r="L40" s="5"/>
      <c r="M40" s="16">
        <f t="shared" si="4"/>
        <v>4.8368123940346726</v>
      </c>
      <c r="N40" s="16" t="e">
        <f t="shared" si="2"/>
        <v>#DIV/0!</v>
      </c>
      <c r="O40" s="5">
        <v>19.18</v>
      </c>
      <c r="P40" s="5">
        <v>3.77</v>
      </c>
      <c r="Q40" s="5">
        <v>3.2</v>
      </c>
    </row>
    <row r="41" spans="1:17" ht="15.6">
      <c r="A41" s="2">
        <v>2</v>
      </c>
      <c r="B41" s="2">
        <v>96</v>
      </c>
      <c r="C41" s="4">
        <v>1.2538120999999999E-2</v>
      </c>
      <c r="D41" s="4">
        <v>-6.9387490000000001E-3</v>
      </c>
      <c r="E41" s="4">
        <v>3.6054939999999999E-3</v>
      </c>
      <c r="F41" s="3">
        <v>18.387441190000001</v>
      </c>
      <c r="G41" s="3">
        <v>17.912532580000001</v>
      </c>
      <c r="H41" s="15">
        <f t="shared" si="5"/>
        <v>1.0265126445899813</v>
      </c>
      <c r="I41" s="5">
        <v>3056.6835639999999</v>
      </c>
      <c r="J41" s="5"/>
      <c r="K41" s="5">
        <v>1018.680928</v>
      </c>
      <c r="L41" s="5"/>
      <c r="M41" s="16">
        <f t="shared" si="4"/>
        <v>4.8365741915970659</v>
      </c>
      <c r="N41" s="16" t="e">
        <f t="shared" si="2"/>
        <v>#DIV/0!</v>
      </c>
      <c r="O41" s="5">
        <v>18.32</v>
      </c>
      <c r="P41" s="5">
        <v>3.24</v>
      </c>
      <c r="Q41" s="5">
        <v>2.8</v>
      </c>
    </row>
    <row r="42" spans="1:17" ht="15.6">
      <c r="A42" s="2">
        <v>2</v>
      </c>
      <c r="B42" s="2">
        <v>86</v>
      </c>
      <c r="C42" s="4">
        <v>-5.4564319999999998E-3</v>
      </c>
      <c r="D42" s="4">
        <v>6.7073380000000002E-3</v>
      </c>
      <c r="E42" s="4">
        <v>-2.820552E-3</v>
      </c>
      <c r="F42" s="3">
        <v>20.910645689999999</v>
      </c>
      <c r="G42" s="3">
        <v>20.369813000000001</v>
      </c>
      <c r="H42" s="15">
        <f t="shared" si="5"/>
        <v>1.026550694893468</v>
      </c>
      <c r="I42" s="5">
        <v>4514.2132840000004</v>
      </c>
      <c r="J42" s="5"/>
      <c r="K42" s="5">
        <v>1321.069557</v>
      </c>
      <c r="L42" s="5"/>
      <c r="M42" s="16">
        <f t="shared" si="4"/>
        <v>4.8365717524166598</v>
      </c>
      <c r="N42" s="16" t="e">
        <f t="shared" si="2"/>
        <v>#DIV/0!</v>
      </c>
      <c r="O42" s="5">
        <v>20.58</v>
      </c>
      <c r="P42" s="5">
        <v>4.6399999999999997</v>
      </c>
      <c r="Q42" s="5">
        <v>4</v>
      </c>
    </row>
    <row r="43" spans="1:17" ht="15.6">
      <c r="A43" s="2">
        <v>2</v>
      </c>
      <c r="B43" s="2">
        <v>34</v>
      </c>
      <c r="C43" s="4">
        <v>-1.6074821999999999E-2</v>
      </c>
      <c r="D43" s="4">
        <v>-1.699363E-3</v>
      </c>
      <c r="E43" s="4">
        <v>2.4735457999999998E-2</v>
      </c>
      <c r="F43" s="3">
        <v>18.852620160000001</v>
      </c>
      <c r="G43" s="3">
        <v>18.361647900000001</v>
      </c>
      <c r="H43" s="15">
        <f t="shared" si="5"/>
        <v>1.026739008539642</v>
      </c>
      <c r="I43" s="5">
        <v>3298.4635469999998</v>
      </c>
      <c r="J43" s="5"/>
      <c r="K43" s="5">
        <v>1071.729658</v>
      </c>
      <c r="L43" s="5"/>
      <c r="M43" s="16">
        <f t="shared" si="4"/>
        <v>4.8366440089715885</v>
      </c>
      <c r="N43" s="16" t="e">
        <f t="shared" si="2"/>
        <v>#DIV/0!</v>
      </c>
      <c r="O43" s="5">
        <v>18.84</v>
      </c>
      <c r="P43" s="5">
        <v>3.63</v>
      </c>
      <c r="Q43" s="5">
        <v>3</v>
      </c>
    </row>
    <row r="44" spans="1:17" ht="15.6">
      <c r="A44" s="2">
        <v>2</v>
      </c>
      <c r="B44" s="2">
        <v>2</v>
      </c>
      <c r="C44" s="4">
        <v>-1.0068222999999999E-2</v>
      </c>
      <c r="D44" s="4">
        <v>4.1633199999999999E-3</v>
      </c>
      <c r="E44" s="4">
        <v>-7.427538E-3</v>
      </c>
      <c r="F44" s="3">
        <v>19.29301504</v>
      </c>
      <c r="G44" s="3">
        <v>18.786492389999999</v>
      </c>
      <c r="H44" s="15">
        <f t="shared" si="5"/>
        <v>1.0269620661209551</v>
      </c>
      <c r="I44" s="5">
        <v>3536.2823370000001</v>
      </c>
      <c r="J44" s="5"/>
      <c r="K44" s="5">
        <v>1122.6682619999999</v>
      </c>
      <c r="L44" s="5"/>
      <c r="M44" s="16">
        <f t="shared" si="4"/>
        <v>4.8367483335799673</v>
      </c>
      <c r="N44" s="16" t="e">
        <f t="shared" si="2"/>
        <v>#DIV/0!</v>
      </c>
      <c r="O44" s="5">
        <v>18.940000000000001</v>
      </c>
      <c r="P44" s="5">
        <v>3.77</v>
      </c>
      <c r="Q44" s="5">
        <v>3.1</v>
      </c>
    </row>
    <row r="45" spans="1:17" ht="15.6">
      <c r="A45" s="2">
        <v>2</v>
      </c>
      <c r="B45" s="2">
        <v>120</v>
      </c>
      <c r="C45" s="4">
        <v>-6.7563010000000001E-3</v>
      </c>
      <c r="D45" s="4">
        <v>-1.65554E-3</v>
      </c>
      <c r="E45" s="4">
        <v>9.0903479999999998E-3</v>
      </c>
      <c r="F45" s="3">
        <v>19.785500710000001</v>
      </c>
      <c r="G45" s="3">
        <v>19.26389167</v>
      </c>
      <c r="H45" s="15">
        <f t="shared" si="5"/>
        <v>1.027077033495382</v>
      </c>
      <c r="I45" s="5">
        <v>3804.631809</v>
      </c>
      <c r="J45" s="5"/>
      <c r="K45" s="5">
        <v>1178.732021</v>
      </c>
      <c r="L45" s="5"/>
      <c r="M45" s="16">
        <f t="shared" si="4"/>
        <v>4.8365979991922314</v>
      </c>
      <c r="N45" s="16" t="e">
        <f t="shared" si="2"/>
        <v>#DIV/0!</v>
      </c>
      <c r="O45" s="5">
        <v>19.190000000000001</v>
      </c>
      <c r="P45" s="5">
        <v>3.96</v>
      </c>
      <c r="Q45" s="5">
        <v>3.7</v>
      </c>
    </row>
    <row r="46" spans="1:17" ht="15.6">
      <c r="A46" s="2">
        <v>2</v>
      </c>
      <c r="B46" s="2">
        <v>106</v>
      </c>
      <c r="C46" s="4">
        <v>1.1297300999999999E-2</v>
      </c>
      <c r="D46" s="4">
        <v>-2.2295301999999999E-2</v>
      </c>
      <c r="E46" s="4">
        <v>-1.2238169E-2</v>
      </c>
      <c r="F46" s="3">
        <v>17.641643009999999</v>
      </c>
      <c r="G46" s="3">
        <v>17.159565019999999</v>
      </c>
      <c r="H46" s="15">
        <f t="shared" si="5"/>
        <v>1.0280938350965263</v>
      </c>
      <c r="I46" s="5">
        <v>2679.458435</v>
      </c>
      <c r="J46" s="5"/>
      <c r="K46" s="5">
        <v>933.03460810000001</v>
      </c>
      <c r="L46" s="5"/>
      <c r="M46" s="16">
        <f t="shared" si="4"/>
        <v>4.8365209121632429</v>
      </c>
      <c r="N46" s="16" t="e">
        <f t="shared" si="2"/>
        <v>#DIV/0!</v>
      </c>
      <c r="O46" s="5">
        <v>17.22</v>
      </c>
      <c r="P46" s="5">
        <v>2.79</v>
      </c>
      <c r="Q46" s="5">
        <v>2.8</v>
      </c>
    </row>
    <row r="47" spans="1:17" ht="15.6">
      <c r="A47" s="2">
        <v>2</v>
      </c>
      <c r="B47" s="2">
        <v>78</v>
      </c>
      <c r="C47" s="4">
        <v>6.0267899999999995E-4</v>
      </c>
      <c r="D47" s="4">
        <v>1.1359223999999999E-2</v>
      </c>
      <c r="E47" s="4">
        <v>-2.2264262E-2</v>
      </c>
      <c r="F47" s="3">
        <v>18.5495676</v>
      </c>
      <c r="G47" s="3">
        <v>18.032909270000001</v>
      </c>
      <c r="H47" s="15">
        <f t="shared" si="5"/>
        <v>1.0286508583980691</v>
      </c>
      <c r="I47" s="5">
        <v>3152.0207220000002</v>
      </c>
      <c r="J47" s="5"/>
      <c r="K47" s="5">
        <v>1039.7848100000001</v>
      </c>
      <c r="L47" s="5"/>
      <c r="M47" s="16">
        <f t="shared" si="4"/>
        <v>4.8367179141938301</v>
      </c>
      <c r="N47" s="16" t="e">
        <f t="shared" si="2"/>
        <v>#DIV/0!</v>
      </c>
      <c r="O47" s="5">
        <v>18.13</v>
      </c>
      <c r="P47" s="5">
        <v>3.32</v>
      </c>
      <c r="Q47" s="5">
        <v>3</v>
      </c>
    </row>
    <row r="48" spans="1:17" ht="15.6">
      <c r="A48" s="2">
        <v>2</v>
      </c>
      <c r="B48" s="2">
        <v>115</v>
      </c>
      <c r="C48" s="4">
        <v>-2.6400000000000001E-5</v>
      </c>
      <c r="D48" s="4">
        <v>5.7434529999999999E-3</v>
      </c>
      <c r="E48" s="4">
        <v>-4.8858460000000001E-3</v>
      </c>
      <c r="F48" s="3">
        <v>18.504910890000001</v>
      </c>
      <c r="G48" s="3">
        <v>17.985477339999999</v>
      </c>
      <c r="H48" s="15">
        <f t="shared" si="5"/>
        <v>1.028880720827174</v>
      </c>
      <c r="I48" s="5">
        <v>3114.050823</v>
      </c>
      <c r="J48" s="5"/>
      <c r="K48" s="5">
        <v>1031.4299120000001</v>
      </c>
      <c r="L48" s="5"/>
      <c r="M48" s="16">
        <f t="shared" si="4"/>
        <v>4.8367754394238505</v>
      </c>
      <c r="N48" s="16" t="e">
        <f t="shared" si="2"/>
        <v>#DIV/0!</v>
      </c>
      <c r="O48" s="5">
        <v>18.16</v>
      </c>
      <c r="P48" s="5">
        <v>3.32</v>
      </c>
      <c r="Q48" s="5">
        <v>3</v>
      </c>
    </row>
    <row r="49" spans="1:17" ht="15.6">
      <c r="A49" s="2">
        <v>2</v>
      </c>
      <c r="B49" s="2">
        <v>21</v>
      </c>
      <c r="C49" s="4">
        <v>-4.3201200000000002E-3</v>
      </c>
      <c r="D49" s="4">
        <v>7.8336250000000003E-3</v>
      </c>
      <c r="E49" s="4">
        <v>-2.6257709999999998E-3</v>
      </c>
      <c r="F49" s="3">
        <v>19.497938399999999</v>
      </c>
      <c r="G49" s="3">
        <v>18.944197290000002</v>
      </c>
      <c r="H49" s="15">
        <f t="shared" si="5"/>
        <v>1.0292301173558986</v>
      </c>
      <c r="I49" s="5">
        <v>3632.79376</v>
      </c>
      <c r="J49" s="5"/>
      <c r="K49" s="5">
        <v>1143.0108299999999</v>
      </c>
      <c r="L49" s="5"/>
      <c r="M49" s="16">
        <f t="shared" si="4"/>
        <v>4.8367820347386878</v>
      </c>
      <c r="N49" s="16" t="e">
        <f t="shared" si="2"/>
        <v>#DIV/0!</v>
      </c>
      <c r="O49" s="5">
        <v>19.45</v>
      </c>
      <c r="P49" s="5">
        <v>3.89</v>
      </c>
      <c r="Q49" s="5">
        <v>3.8</v>
      </c>
    </row>
    <row r="50" spans="1:17" ht="15.6">
      <c r="A50" s="2">
        <v>2</v>
      </c>
      <c r="B50" s="2">
        <v>80</v>
      </c>
      <c r="C50" s="4">
        <v>3.3674849999999999E-3</v>
      </c>
      <c r="D50" s="4">
        <v>-3.5706280000000002E-3</v>
      </c>
      <c r="E50" s="4">
        <v>-1.9503859999999999E-3</v>
      </c>
      <c r="F50" s="3">
        <v>18.728354410000001</v>
      </c>
      <c r="G50" s="3">
        <v>18.193645</v>
      </c>
      <c r="H50" s="15">
        <f t="shared" si="5"/>
        <v>1.0293899001546969</v>
      </c>
      <c r="I50" s="5">
        <v>3216.9848000000002</v>
      </c>
      <c r="J50" s="5">
        <v>3248.11</v>
      </c>
      <c r="K50" s="5">
        <v>1054.0005779999999</v>
      </c>
      <c r="L50" s="5">
        <v>1060.81</v>
      </c>
      <c r="M50" s="16">
        <f t="shared" si="4"/>
        <v>4.8366149035231079</v>
      </c>
      <c r="N50" s="16">
        <f t="shared" si="2"/>
        <v>4.8367144993022784</v>
      </c>
      <c r="O50" s="5">
        <v>18.57</v>
      </c>
      <c r="P50" s="5">
        <v>3.43</v>
      </c>
      <c r="Q50" s="5">
        <v>2.9</v>
      </c>
    </row>
    <row r="51" spans="1:17" ht="15.6">
      <c r="A51" s="2">
        <v>2</v>
      </c>
      <c r="B51" s="2">
        <v>26</v>
      </c>
      <c r="C51" s="4">
        <v>-8.9291679999999995E-3</v>
      </c>
      <c r="D51" s="4">
        <v>5.1837949999999997E-3</v>
      </c>
      <c r="E51" s="4">
        <v>6.9284250000000002E-3</v>
      </c>
      <c r="F51" s="3">
        <v>19.624028299999999</v>
      </c>
      <c r="G51" s="3">
        <v>19.06219823</v>
      </c>
      <c r="H51" s="15">
        <f t="shared" si="5"/>
        <v>1.0294735194346996</v>
      </c>
      <c r="I51" s="5">
        <v>3738.0828390000001</v>
      </c>
      <c r="J51" s="5"/>
      <c r="K51" s="5">
        <v>1164.9862330000001</v>
      </c>
      <c r="L51" s="5"/>
      <c r="M51" s="16">
        <f t="shared" si="4"/>
        <v>4.8367634226223473</v>
      </c>
      <c r="N51" s="16" t="e">
        <f t="shared" si="2"/>
        <v>#DIV/0!</v>
      </c>
      <c r="O51" s="5">
        <v>19.7</v>
      </c>
      <c r="P51" s="5">
        <v>4.1100000000000003</v>
      </c>
      <c r="Q51" s="5">
        <v>4</v>
      </c>
    </row>
    <row r="52" spans="1:17" ht="15.6">
      <c r="A52" s="2">
        <v>2</v>
      </c>
      <c r="B52" s="2">
        <v>75</v>
      </c>
      <c r="C52" s="4">
        <v>-8.4453470000000006E-3</v>
      </c>
      <c r="D52" s="4">
        <v>1.3584603000000001E-2</v>
      </c>
      <c r="E52" s="4">
        <v>6.6731580000000002E-3</v>
      </c>
      <c r="F52" s="3">
        <v>18.191002470000001</v>
      </c>
      <c r="G52" s="3">
        <v>17.652968019999999</v>
      </c>
      <c r="H52" s="15">
        <f t="shared" si="5"/>
        <v>1.0304784130006033</v>
      </c>
      <c r="I52" s="5">
        <v>2966.5054209999998</v>
      </c>
      <c r="J52" s="5"/>
      <c r="K52" s="5">
        <v>998.60090090000006</v>
      </c>
      <c r="L52" s="5"/>
      <c r="M52" s="16">
        <f t="shared" si="4"/>
        <v>4.8368414988774333</v>
      </c>
      <c r="N52" s="16" t="e">
        <f t="shared" si="2"/>
        <v>#DIV/0!</v>
      </c>
      <c r="O52" s="5">
        <v>18.03</v>
      </c>
      <c r="P52" s="5">
        <v>3.3</v>
      </c>
      <c r="Q52" s="5">
        <v>3.4</v>
      </c>
    </row>
    <row r="53" spans="1:17" ht="15.6">
      <c r="A53" s="2">
        <v>2</v>
      </c>
      <c r="B53" s="2">
        <v>27</v>
      </c>
      <c r="C53" s="4">
        <v>-8.0531070000000003E-3</v>
      </c>
      <c r="D53" s="4">
        <v>-7.2272680000000002E-3</v>
      </c>
      <c r="E53" s="4">
        <v>1.4733049E-2</v>
      </c>
      <c r="F53" s="3">
        <v>18.413130559999999</v>
      </c>
      <c r="G53" s="3">
        <v>17.864888140000001</v>
      </c>
      <c r="H53" s="15">
        <f t="shared" si="5"/>
        <v>1.0306882649196367</v>
      </c>
      <c r="I53" s="5">
        <v>3033.6026029999998</v>
      </c>
      <c r="J53" s="5"/>
      <c r="K53" s="5">
        <v>1013.610944</v>
      </c>
      <c r="L53" s="5"/>
      <c r="M53" s="16">
        <f t="shared" si="4"/>
        <v>4.836882069840521</v>
      </c>
      <c r="N53" s="16" t="e">
        <f t="shared" si="2"/>
        <v>#DIV/0!</v>
      </c>
      <c r="O53" s="5">
        <v>18.02</v>
      </c>
      <c r="P53" s="5">
        <v>3.18</v>
      </c>
      <c r="Q53" s="5">
        <v>3.1</v>
      </c>
    </row>
    <row r="54" spans="1:17" ht="15.6">
      <c r="A54" s="2">
        <v>2</v>
      </c>
      <c r="B54" s="2">
        <v>77</v>
      </c>
      <c r="C54" s="4">
        <v>-8.4525369999999996E-3</v>
      </c>
      <c r="D54" s="4">
        <v>4.2459170000000001E-3</v>
      </c>
      <c r="E54" s="4">
        <v>-2.0033859999999998E-3</v>
      </c>
      <c r="F54" s="3">
        <v>19.37635058</v>
      </c>
      <c r="G54" s="3">
        <v>18.792222930000001</v>
      </c>
      <c r="H54" s="15">
        <f t="shared" si="5"/>
        <v>1.0310834781055889</v>
      </c>
      <c r="I54" s="5">
        <v>3555.2050819999999</v>
      </c>
      <c r="J54" s="5"/>
      <c r="K54" s="5">
        <v>1126.7151839999999</v>
      </c>
      <c r="L54" s="5"/>
      <c r="M54" s="16">
        <f t="shared" si="4"/>
        <v>4.8369438032365828</v>
      </c>
      <c r="N54" s="16" t="e">
        <f t="shared" si="2"/>
        <v>#DIV/0!</v>
      </c>
      <c r="O54" s="5">
        <v>18.79</v>
      </c>
      <c r="P54" s="5">
        <v>3.66</v>
      </c>
      <c r="Q54" s="5">
        <v>3.1</v>
      </c>
    </row>
    <row r="55" spans="1:17" ht="15.6">
      <c r="A55" s="2">
        <v>2</v>
      </c>
      <c r="B55" s="2">
        <v>66</v>
      </c>
      <c r="C55" s="4">
        <v>1.5338281E-2</v>
      </c>
      <c r="D55" s="4">
        <v>-6.9902669999999997E-3</v>
      </c>
      <c r="E55" s="4">
        <v>-9.5630569999999998E-3</v>
      </c>
      <c r="F55" s="3">
        <v>18.449393359999998</v>
      </c>
      <c r="G55" s="3">
        <v>17.8885291</v>
      </c>
      <c r="H55" s="15">
        <f t="shared" si="5"/>
        <v>1.0313532910875272</v>
      </c>
      <c r="I55" s="5">
        <v>3060.477844</v>
      </c>
      <c r="J55" s="5"/>
      <c r="K55" s="5">
        <v>1019.596704</v>
      </c>
      <c r="L55" s="5"/>
      <c r="M55" s="16">
        <f t="shared" si="4"/>
        <v>4.8369202807652822</v>
      </c>
      <c r="N55" s="16" t="e">
        <f t="shared" si="2"/>
        <v>#DIV/0!</v>
      </c>
      <c r="O55" s="5">
        <v>18.420000000000002</v>
      </c>
      <c r="P55" s="5">
        <v>3.59</v>
      </c>
      <c r="Q55" s="5">
        <v>3.1</v>
      </c>
    </row>
    <row r="56" spans="1:17" ht="15.6">
      <c r="A56" s="2">
        <v>2</v>
      </c>
      <c r="B56" s="2">
        <v>4</v>
      </c>
      <c r="C56" s="4">
        <v>7.2134499999999997E-3</v>
      </c>
      <c r="D56" s="4">
        <v>2.1E-7</v>
      </c>
      <c r="E56" s="4">
        <v>-6.8002610000000002E-3</v>
      </c>
      <c r="F56" s="3">
        <v>19.088501440000002</v>
      </c>
      <c r="G56" s="3">
        <v>18.503471229999999</v>
      </c>
      <c r="H56" s="15">
        <f t="shared" si="5"/>
        <v>1.0316173221082692</v>
      </c>
      <c r="I56" s="5">
        <v>3406.6539069999999</v>
      </c>
      <c r="J56" s="5"/>
      <c r="K56" s="5">
        <v>1095.091101</v>
      </c>
      <c r="L56" s="5"/>
      <c r="M56" s="16">
        <f t="shared" si="4"/>
        <v>4.8368754770056457</v>
      </c>
      <c r="N56" s="16" t="e">
        <f t="shared" si="2"/>
        <v>#DIV/0!</v>
      </c>
      <c r="O56" s="5">
        <v>19.12</v>
      </c>
      <c r="P56" s="5">
        <v>3.96</v>
      </c>
      <c r="Q56" s="5">
        <v>3.4</v>
      </c>
    </row>
    <row r="57" spans="1:17" ht="15.6">
      <c r="A57" s="2">
        <v>2</v>
      </c>
      <c r="B57" s="2">
        <v>9</v>
      </c>
      <c r="C57" s="4">
        <v>-6.05712E-3</v>
      </c>
      <c r="D57" s="4">
        <v>-1.3320812E-2</v>
      </c>
      <c r="E57" s="4">
        <v>1.2564640000000001E-3</v>
      </c>
      <c r="F57" s="3">
        <v>19.67025022</v>
      </c>
      <c r="G57" s="3">
        <v>19.048798550000001</v>
      </c>
      <c r="H57" s="15">
        <f t="shared" si="5"/>
        <v>1.0326241924585842</v>
      </c>
      <c r="I57" s="5">
        <v>3685.567986</v>
      </c>
      <c r="J57" s="5"/>
      <c r="K57" s="5">
        <v>1154.0621100000001</v>
      </c>
      <c r="L57" s="5"/>
      <c r="M57" s="16">
        <f t="shared" si="4"/>
        <v>4.8368159800237471</v>
      </c>
      <c r="N57" s="16" t="e">
        <f t="shared" si="2"/>
        <v>#DIV/0!</v>
      </c>
      <c r="O57" s="5">
        <v>19.14</v>
      </c>
      <c r="P57" s="5">
        <v>3.88</v>
      </c>
      <c r="Q57" s="5">
        <v>3.4</v>
      </c>
    </row>
    <row r="58" spans="1:17" ht="15.6">
      <c r="A58" s="2">
        <v>2</v>
      </c>
      <c r="B58" s="2">
        <v>29</v>
      </c>
      <c r="C58" s="4">
        <v>-5.5455640000000002E-3</v>
      </c>
      <c r="D58" s="4">
        <v>-1.6291926000000002E-2</v>
      </c>
      <c r="E58" s="4">
        <v>5.0819799999999998E-3</v>
      </c>
      <c r="F58" s="3">
        <v>18.514449899999999</v>
      </c>
      <c r="G58" s="3">
        <v>17.92654993</v>
      </c>
      <c r="H58" s="15">
        <f t="shared" si="5"/>
        <v>1.0327949311103164</v>
      </c>
      <c r="I58" s="5">
        <v>3084.7939240000001</v>
      </c>
      <c r="J58" s="5">
        <v>3117.92</v>
      </c>
      <c r="K58" s="5">
        <v>1024.939965</v>
      </c>
      <c r="L58" s="5">
        <v>1032.31</v>
      </c>
      <c r="M58" s="16">
        <f t="shared" si="4"/>
        <v>4.8366833583210891</v>
      </c>
      <c r="N58" s="16">
        <f t="shared" si="2"/>
        <v>4.8368968124752572</v>
      </c>
      <c r="O58" s="5">
        <v>18.39</v>
      </c>
      <c r="P58" s="5">
        <v>3.3</v>
      </c>
      <c r="Q58" s="5">
        <v>2.9</v>
      </c>
    </row>
    <row r="59" spans="1:17" ht="15.6">
      <c r="A59" s="2">
        <v>2</v>
      </c>
      <c r="B59" s="2">
        <v>103</v>
      </c>
      <c r="C59" s="4">
        <v>-1.2708004E-2</v>
      </c>
      <c r="D59" s="4">
        <v>-3.7233947000000003E-2</v>
      </c>
      <c r="E59" s="4">
        <v>-4.1779584000000002E-2</v>
      </c>
      <c r="F59" s="3">
        <v>19.395873179999999</v>
      </c>
      <c r="G59" s="3">
        <v>18.777087170000001</v>
      </c>
      <c r="H59" s="15">
        <f t="shared" si="5"/>
        <v>1.032954313115648</v>
      </c>
      <c r="I59" s="5">
        <v>3510.148416</v>
      </c>
      <c r="J59" s="5"/>
      <c r="K59" s="5">
        <v>1117.2284689999999</v>
      </c>
      <c r="L59" s="5"/>
      <c r="M59" s="16">
        <f t="shared" si="4"/>
        <v>4.8371736005164276</v>
      </c>
      <c r="N59" s="16" t="e">
        <f t="shared" si="2"/>
        <v>#DIV/0!</v>
      </c>
      <c r="O59" s="5">
        <v>18.73</v>
      </c>
      <c r="P59" s="5">
        <v>2.78</v>
      </c>
      <c r="Q59" s="5">
        <v>3</v>
      </c>
    </row>
    <row r="60" spans="1:17" ht="15.6">
      <c r="A60" s="2">
        <v>2</v>
      </c>
      <c r="B60" s="2">
        <v>91</v>
      </c>
      <c r="C60" s="4">
        <v>8.6205799999999996E-4</v>
      </c>
      <c r="D60" s="4">
        <v>6.2553499999999998E-4</v>
      </c>
      <c r="E60" s="4">
        <v>-1.089126E-2</v>
      </c>
      <c r="F60" s="3">
        <v>18.033546359999999</v>
      </c>
      <c r="G60" s="3">
        <v>17.449739860000001</v>
      </c>
      <c r="H60" s="15">
        <f t="shared" si="5"/>
        <v>1.0334564586454527</v>
      </c>
      <c r="I60" s="5">
        <v>2849.2488990000002</v>
      </c>
      <c r="J60" s="5"/>
      <c r="K60" s="5">
        <v>972.13033670000004</v>
      </c>
      <c r="L60" s="5"/>
      <c r="M60" s="16">
        <f t="shared" si="4"/>
        <v>4.8369422627191145</v>
      </c>
      <c r="N60" s="16" t="e">
        <f t="shared" si="2"/>
        <v>#DIV/0!</v>
      </c>
      <c r="O60" s="5">
        <v>17.97</v>
      </c>
      <c r="P60" s="5">
        <v>3.13</v>
      </c>
      <c r="Q60" s="5">
        <v>3</v>
      </c>
    </row>
    <row r="61" spans="1:17" ht="15.6">
      <c r="A61" s="2">
        <v>2</v>
      </c>
      <c r="B61" s="2">
        <v>108</v>
      </c>
      <c r="C61" s="4">
        <v>4.8282359999999996E-3</v>
      </c>
      <c r="D61" s="4">
        <v>-5.0597569999999998E-3</v>
      </c>
      <c r="E61" s="4">
        <v>3.8764390000000002E-3</v>
      </c>
      <c r="F61" s="3">
        <v>18.97763497</v>
      </c>
      <c r="G61" s="3">
        <v>18.359279799999999</v>
      </c>
      <c r="H61" s="15">
        <f t="shared" si="5"/>
        <v>1.0336807966726451</v>
      </c>
      <c r="I61" s="5">
        <v>3310.6510069999999</v>
      </c>
      <c r="J61" s="5"/>
      <c r="K61" s="5">
        <v>1074.4052529999999</v>
      </c>
      <c r="L61" s="5"/>
      <c r="M61" s="16">
        <f t="shared" si="4"/>
        <v>4.8368117895772142</v>
      </c>
      <c r="N61" s="16" t="e">
        <f t="shared" si="2"/>
        <v>#DIV/0!</v>
      </c>
      <c r="O61" s="5">
        <v>19</v>
      </c>
      <c r="P61" s="5">
        <v>3.73</v>
      </c>
      <c r="Q61" s="5">
        <v>3.8</v>
      </c>
    </row>
    <row r="62" spans="1:17" ht="15.6">
      <c r="A62" s="2">
        <v>2</v>
      </c>
      <c r="B62" s="2">
        <v>99</v>
      </c>
      <c r="C62" s="4">
        <v>-9.8768769999999992E-3</v>
      </c>
      <c r="D62" s="4">
        <v>-4.9191543999999997E-2</v>
      </c>
      <c r="E62" s="4">
        <v>4.9101969000000002E-2</v>
      </c>
      <c r="F62" s="3">
        <v>17.9271946</v>
      </c>
      <c r="G62" s="3">
        <v>17.34199804</v>
      </c>
      <c r="H62" s="15">
        <f t="shared" si="5"/>
        <v>1.0337444715799311</v>
      </c>
      <c r="I62" s="5">
        <v>2774.2144079999998</v>
      </c>
      <c r="J62" s="5"/>
      <c r="K62" s="5">
        <v>955.01027729999998</v>
      </c>
      <c r="L62" s="5"/>
      <c r="M62" s="16">
        <f t="shared" si="4"/>
        <v>4.8370587613421092</v>
      </c>
      <c r="N62" s="16" t="e">
        <f t="shared" si="2"/>
        <v>#DIV/0!</v>
      </c>
      <c r="O62" s="5">
        <v>17.36</v>
      </c>
      <c r="P62" s="5">
        <v>2.94</v>
      </c>
      <c r="Q62" s="5">
        <v>2.6</v>
      </c>
    </row>
    <row r="63" spans="1:17" ht="15.6">
      <c r="A63" s="2">
        <v>2</v>
      </c>
      <c r="B63" s="2">
        <v>73</v>
      </c>
      <c r="C63" s="4">
        <v>-3.8739960000000002E-3</v>
      </c>
      <c r="D63" s="4">
        <v>-1.6058854000000001E-2</v>
      </c>
      <c r="E63" s="4">
        <v>-6.9494489999999999E-3</v>
      </c>
      <c r="F63" s="3">
        <v>21.12417524</v>
      </c>
      <c r="G63" s="3">
        <v>20.410571229999999</v>
      </c>
      <c r="H63" s="15">
        <f t="shared" si="5"/>
        <v>1.0349624712585763</v>
      </c>
      <c r="I63" s="5">
        <v>4533.729034</v>
      </c>
      <c r="J63" s="5"/>
      <c r="K63" s="5">
        <v>1324.983426</v>
      </c>
      <c r="L63" s="5"/>
      <c r="M63" s="16">
        <f t="shared" si="4"/>
        <v>4.8369701318573828</v>
      </c>
      <c r="N63" s="16" t="e">
        <f t="shared" si="2"/>
        <v>#DIV/0!</v>
      </c>
      <c r="O63" s="5">
        <v>20.87</v>
      </c>
      <c r="P63" s="5">
        <v>4.84</v>
      </c>
      <c r="Q63" s="5">
        <v>4.5</v>
      </c>
    </row>
    <row r="64" spans="1:17" ht="15.6">
      <c r="A64" s="2">
        <v>2</v>
      </c>
      <c r="B64" s="2">
        <v>97</v>
      </c>
      <c r="C64" s="4">
        <v>3.7517039999999998E-3</v>
      </c>
      <c r="D64" s="4">
        <v>-1.6318600000000001E-4</v>
      </c>
      <c r="E64" s="4">
        <v>-6.4645600000000003E-3</v>
      </c>
      <c r="F64" s="3">
        <v>19.381280690000001</v>
      </c>
      <c r="G64" s="3">
        <v>18.703281780000001</v>
      </c>
      <c r="H64" s="15">
        <f t="shared" si="5"/>
        <v>1.0362502644174993</v>
      </c>
      <c r="I64" s="5">
        <v>3528.8052210000001</v>
      </c>
      <c r="J64" s="5"/>
      <c r="K64" s="5">
        <v>1121.146894</v>
      </c>
      <c r="L64" s="5"/>
      <c r="M64" s="16">
        <f t="shared" si="4"/>
        <v>4.8370145438434839</v>
      </c>
      <c r="N64" s="16" t="e">
        <f t="shared" si="2"/>
        <v>#DIV/0!</v>
      </c>
      <c r="O64" s="5">
        <v>18.8</v>
      </c>
      <c r="P64" s="5">
        <v>4</v>
      </c>
      <c r="Q64" s="5">
        <v>3.7</v>
      </c>
    </row>
    <row r="65" spans="1:17" ht="15.6">
      <c r="A65" s="2">
        <v>2</v>
      </c>
      <c r="B65" s="2">
        <v>64</v>
      </c>
      <c r="C65" s="4">
        <v>-1.4756727000000001E-2</v>
      </c>
      <c r="D65" s="4">
        <v>7.6242030000000004E-3</v>
      </c>
      <c r="E65" s="4">
        <v>2.7672708000000001E-2</v>
      </c>
      <c r="F65" s="3">
        <v>17.75422073</v>
      </c>
      <c r="G65" s="3">
        <v>17.114978430000001</v>
      </c>
      <c r="H65" s="15">
        <f t="shared" si="5"/>
        <v>1.0373498747085479</v>
      </c>
      <c r="I65" s="5">
        <v>2706.4956560000001</v>
      </c>
      <c r="J65" s="5"/>
      <c r="K65" s="5">
        <v>939.46368940000002</v>
      </c>
      <c r="L65" s="5"/>
      <c r="M65" s="16">
        <f t="shared" si="4"/>
        <v>4.8373603760645327</v>
      </c>
      <c r="N65" s="16" t="e">
        <f t="shared" si="2"/>
        <v>#DIV/0!</v>
      </c>
      <c r="O65" s="5">
        <v>17.7</v>
      </c>
      <c r="P65" s="5">
        <v>2.98</v>
      </c>
      <c r="Q65" s="5">
        <v>2.5</v>
      </c>
    </row>
    <row r="66" spans="1:17" ht="15.6">
      <c r="A66" s="2">
        <v>2</v>
      </c>
      <c r="B66" s="2">
        <v>49</v>
      </c>
      <c r="C66" s="4">
        <v>-1.1775864E-2</v>
      </c>
      <c r="D66" s="4">
        <v>3.6525189999999999E-3</v>
      </c>
      <c r="E66" s="4">
        <v>5.8751150000000002E-3</v>
      </c>
      <c r="F66" s="3">
        <v>18.72397612</v>
      </c>
      <c r="G66" s="3">
        <v>18.048787690000001</v>
      </c>
      <c r="H66" s="15">
        <f t="shared" si="5"/>
        <v>1.0374090737614521</v>
      </c>
      <c r="I66" s="5">
        <v>3166.188995</v>
      </c>
      <c r="J66" s="5">
        <v>3197.18</v>
      </c>
      <c r="K66" s="5">
        <v>1043.0315350000001</v>
      </c>
      <c r="L66" s="5">
        <v>1049.79</v>
      </c>
      <c r="M66" s="16">
        <f t="shared" si="4"/>
        <v>4.8373355689857807</v>
      </c>
      <c r="N66" s="16">
        <f t="shared" si="2"/>
        <v>4.8371665365954986</v>
      </c>
      <c r="O66" s="5">
        <v>18.71</v>
      </c>
      <c r="P66" s="5">
        <v>3.57</v>
      </c>
      <c r="Q66" s="5">
        <v>3.2</v>
      </c>
    </row>
    <row r="67" spans="1:17" ht="15.6">
      <c r="A67" s="2">
        <v>2</v>
      </c>
      <c r="B67" s="2">
        <v>110</v>
      </c>
      <c r="C67" s="4">
        <v>-4.5183560000000003E-3</v>
      </c>
      <c r="D67" s="4">
        <v>9.9810009999999998E-3</v>
      </c>
      <c r="E67" s="4">
        <v>-3.432741E-3</v>
      </c>
      <c r="F67" s="3">
        <v>18.823860190000001</v>
      </c>
      <c r="G67" s="3">
        <v>18.128839620000001</v>
      </c>
      <c r="H67" s="15">
        <f t="shared" ref="H67:H98" si="6">F67/G67</f>
        <v>1.0383378409522275</v>
      </c>
      <c r="I67" s="5">
        <v>3226.3362689999999</v>
      </c>
      <c r="J67" s="5"/>
      <c r="K67" s="5">
        <v>1056.1945949999999</v>
      </c>
      <c r="L67" s="5"/>
      <c r="M67" s="16">
        <f t="shared" si="4"/>
        <v>4.83731297413979</v>
      </c>
      <c r="N67" s="16" t="e">
        <f t="shared" si="2"/>
        <v>#DIV/0!</v>
      </c>
      <c r="O67" s="5">
        <v>18.79</v>
      </c>
      <c r="P67" s="5">
        <v>3.99</v>
      </c>
      <c r="Q67" s="5">
        <v>3.6</v>
      </c>
    </row>
    <row r="68" spans="1:17" ht="15.6">
      <c r="A68" s="2">
        <v>2</v>
      </c>
      <c r="B68" s="2">
        <v>65</v>
      </c>
      <c r="C68" s="4">
        <v>-9.5753869999999994E-3</v>
      </c>
      <c r="D68" s="4">
        <v>1.7658991999999998E-2</v>
      </c>
      <c r="E68" s="4">
        <v>-6.4221840000000001E-3</v>
      </c>
      <c r="F68" s="3">
        <v>18.08429619</v>
      </c>
      <c r="G68" s="3">
        <v>17.395354439999998</v>
      </c>
      <c r="H68" s="15">
        <f t="shared" si="6"/>
        <v>1.0396049274176216</v>
      </c>
      <c r="I68" s="5">
        <v>2863.9372979999998</v>
      </c>
      <c r="J68" s="5"/>
      <c r="K68" s="5">
        <v>975.58552329999998</v>
      </c>
      <c r="L68" s="5"/>
      <c r="M68" s="16">
        <f t="shared" si="4"/>
        <v>4.8375226362646533</v>
      </c>
      <c r="N68" s="16" t="e">
        <f t="shared" si="2"/>
        <v>#DIV/0!</v>
      </c>
      <c r="O68" s="5">
        <v>18.03</v>
      </c>
      <c r="P68" s="5">
        <v>3.18</v>
      </c>
      <c r="Q68" s="5">
        <v>3</v>
      </c>
    </row>
    <row r="69" spans="1:17" ht="15.6">
      <c r="A69" s="2">
        <v>2</v>
      </c>
      <c r="B69" s="2">
        <v>53</v>
      </c>
      <c r="C69" s="4">
        <v>-1.2127506E-2</v>
      </c>
      <c r="D69" s="4">
        <v>1.5188439999999999E-2</v>
      </c>
      <c r="E69" s="4">
        <v>1.5674186E-2</v>
      </c>
      <c r="F69" s="3">
        <v>19.303776169999999</v>
      </c>
      <c r="G69" s="3">
        <v>18.566805309999999</v>
      </c>
      <c r="H69" s="15">
        <f t="shared" si="6"/>
        <v>1.0396929276574614</v>
      </c>
      <c r="I69" s="5">
        <v>3477.9623390000002</v>
      </c>
      <c r="J69" s="5"/>
      <c r="K69" s="5">
        <v>1110.4714690000001</v>
      </c>
      <c r="L69" s="5"/>
      <c r="M69" s="16">
        <f t="shared" si="4"/>
        <v>4.8375353861868389</v>
      </c>
      <c r="N69" s="16" t="e">
        <f t="shared" si="2"/>
        <v>#DIV/0!</v>
      </c>
      <c r="O69" s="5">
        <v>19.28</v>
      </c>
      <c r="P69" s="5">
        <v>3.77</v>
      </c>
      <c r="Q69" s="5">
        <v>3.4</v>
      </c>
    </row>
    <row r="70" spans="1:17" ht="15.6">
      <c r="A70" s="2">
        <v>2</v>
      </c>
      <c r="B70" s="2">
        <v>41</v>
      </c>
      <c r="C70" s="4">
        <v>-1.4142401000000001E-2</v>
      </c>
      <c r="D70" s="4">
        <v>-1.2394008999999999E-2</v>
      </c>
      <c r="E70" s="4">
        <v>6.6786119999999996E-3</v>
      </c>
      <c r="F70" s="3">
        <v>20.626832180000001</v>
      </c>
      <c r="G70" s="3">
        <v>19.809168240000002</v>
      </c>
      <c r="H70" s="15">
        <f t="shared" si="6"/>
        <v>1.0412770455626157</v>
      </c>
      <c r="I70" s="5">
        <v>4187.0269099999996</v>
      </c>
      <c r="J70" s="5"/>
      <c r="K70" s="5">
        <v>1256.65085</v>
      </c>
      <c r="L70" s="5"/>
      <c r="M70" s="16">
        <f t="shared" si="4"/>
        <v>4.8373865705442043</v>
      </c>
      <c r="N70" s="16" t="e">
        <f t="shared" ref="N70:N114" si="7">L70/(J70^(2/3))</f>
        <v>#DIV/0!</v>
      </c>
      <c r="O70" s="5">
        <v>20.56</v>
      </c>
      <c r="P70" s="5">
        <v>4.51</v>
      </c>
      <c r="Q70" s="5">
        <v>4</v>
      </c>
    </row>
    <row r="71" spans="1:17" ht="15.6">
      <c r="A71" s="2">
        <v>2</v>
      </c>
      <c r="B71" s="2">
        <v>32</v>
      </c>
      <c r="C71" s="4">
        <v>-1.1851860000000001E-2</v>
      </c>
      <c r="D71" s="4">
        <v>-2.3140679999999999E-3</v>
      </c>
      <c r="E71" s="4">
        <v>5.6847140000000004E-3</v>
      </c>
      <c r="F71" s="3">
        <v>18.960842499999998</v>
      </c>
      <c r="G71" s="3">
        <v>18.207016639999999</v>
      </c>
      <c r="H71" s="15">
        <f t="shared" si="6"/>
        <v>1.0414030411958803</v>
      </c>
      <c r="I71" s="5">
        <v>3274.344877</v>
      </c>
      <c r="J71" s="5"/>
      <c r="K71" s="5">
        <v>1066.6477580000001</v>
      </c>
      <c r="L71" s="5"/>
      <c r="M71" s="16">
        <f t="shared" si="4"/>
        <v>4.8373191827752384</v>
      </c>
      <c r="N71" s="16" t="e">
        <f t="shared" si="7"/>
        <v>#DIV/0!</v>
      </c>
      <c r="O71" s="5">
        <v>18.420000000000002</v>
      </c>
      <c r="P71" s="5">
        <v>3.42</v>
      </c>
      <c r="Q71" s="5">
        <v>3.1</v>
      </c>
    </row>
    <row r="72" spans="1:17" ht="15.6">
      <c r="A72" s="2">
        <v>2</v>
      </c>
      <c r="B72" s="2">
        <v>90</v>
      </c>
      <c r="C72" s="4">
        <v>-1.4600705E-2</v>
      </c>
      <c r="D72" s="4">
        <v>-1.1505919999999999E-2</v>
      </c>
      <c r="E72" s="4">
        <v>6.3277719999999997E-3</v>
      </c>
      <c r="F72" s="3">
        <v>18.61279729</v>
      </c>
      <c r="G72" s="3">
        <v>17.86567891</v>
      </c>
      <c r="H72" s="15">
        <f t="shared" si="6"/>
        <v>1.0418186391775917</v>
      </c>
      <c r="I72" s="5">
        <v>3062.7549119999999</v>
      </c>
      <c r="J72" s="5"/>
      <c r="K72" s="5">
        <v>1020.243787</v>
      </c>
      <c r="L72" s="5"/>
      <c r="M72" s="16">
        <f t="shared" si="4"/>
        <v>4.8375907890554064</v>
      </c>
      <c r="N72" s="16" t="e">
        <f t="shared" si="7"/>
        <v>#DIV/0!</v>
      </c>
      <c r="O72" s="5">
        <v>18.62</v>
      </c>
      <c r="P72" s="5">
        <v>3.36</v>
      </c>
      <c r="Q72" s="5">
        <v>3.6</v>
      </c>
    </row>
    <row r="73" spans="1:17" ht="15.6">
      <c r="A73" s="2">
        <v>2</v>
      </c>
      <c r="B73" s="2">
        <v>119</v>
      </c>
      <c r="C73" s="4">
        <v>-5.2254199999999997E-3</v>
      </c>
      <c r="D73" s="4">
        <v>8.0888639999999994E-3</v>
      </c>
      <c r="E73" s="4">
        <v>1.6621587E-2</v>
      </c>
      <c r="F73" s="3">
        <v>19.951286849999999</v>
      </c>
      <c r="G73" s="3">
        <v>19.142706960000002</v>
      </c>
      <c r="H73" s="15">
        <f t="shared" si="6"/>
        <v>1.0422395793703356</v>
      </c>
      <c r="I73" s="5">
        <v>3808.8234000000002</v>
      </c>
      <c r="J73" s="5"/>
      <c r="K73" s="5">
        <v>1179.8345179999999</v>
      </c>
      <c r="L73" s="5"/>
      <c r="M73" s="16">
        <f t="shared" si="4"/>
        <v>4.8375693828276329</v>
      </c>
      <c r="N73" s="16" t="e">
        <f t="shared" si="7"/>
        <v>#DIV/0!</v>
      </c>
      <c r="O73" s="5">
        <v>19.149999999999999</v>
      </c>
      <c r="P73" s="5">
        <v>3.68</v>
      </c>
      <c r="Q73" s="5">
        <v>3.3</v>
      </c>
    </row>
    <row r="74" spans="1:17" ht="15.6">
      <c r="A74" s="2">
        <v>2</v>
      </c>
      <c r="B74" s="2">
        <v>24</v>
      </c>
      <c r="C74" s="4">
        <v>1.763174E-2</v>
      </c>
      <c r="D74" s="4">
        <v>4.1615840000000003E-3</v>
      </c>
      <c r="E74" s="4">
        <v>-1.62109E-2</v>
      </c>
      <c r="F74" s="3">
        <v>17.91992363</v>
      </c>
      <c r="G74" s="3">
        <v>17.191036789999998</v>
      </c>
      <c r="H74" s="15">
        <f t="shared" si="6"/>
        <v>1.0423992368176418</v>
      </c>
      <c r="I74" s="5">
        <v>2738.8013219999998</v>
      </c>
      <c r="J74" s="5"/>
      <c r="K74" s="5">
        <v>947.04443920000006</v>
      </c>
      <c r="L74" s="5"/>
      <c r="M74" s="16">
        <f t="shared" si="4"/>
        <v>4.8379718730665493</v>
      </c>
      <c r="N74" s="16" t="e">
        <f t="shared" si="7"/>
        <v>#DIV/0!</v>
      </c>
      <c r="O74" s="5">
        <v>17.920000000000002</v>
      </c>
      <c r="P74" s="5">
        <v>2.99</v>
      </c>
      <c r="Q74" s="5">
        <v>2.2000000000000002</v>
      </c>
    </row>
    <row r="75" spans="1:17" ht="15.6">
      <c r="A75" s="2">
        <v>2</v>
      </c>
      <c r="B75" s="2">
        <v>46</v>
      </c>
      <c r="C75" s="4">
        <v>9.1537549999999995E-3</v>
      </c>
      <c r="D75" s="4">
        <v>-1.4116722999999999E-2</v>
      </c>
      <c r="E75" s="4">
        <v>5.6871999999999999E-4</v>
      </c>
      <c r="F75" s="3">
        <v>19.525822040000001</v>
      </c>
      <c r="G75" s="3">
        <v>18.73038601</v>
      </c>
      <c r="H75" s="15">
        <f t="shared" si="6"/>
        <v>1.0424676795008563</v>
      </c>
      <c r="I75" s="5">
        <v>3543.9886929999998</v>
      </c>
      <c r="J75" s="5"/>
      <c r="K75" s="5">
        <v>1124.436868</v>
      </c>
      <c r="L75" s="5"/>
      <c r="M75" s="16">
        <f t="shared" si="4"/>
        <v>4.8373427274201681</v>
      </c>
      <c r="N75" s="16" t="e">
        <f t="shared" si="7"/>
        <v>#DIV/0!</v>
      </c>
      <c r="O75" s="5">
        <v>18.920000000000002</v>
      </c>
      <c r="P75" s="5">
        <v>3.67</v>
      </c>
      <c r="Q75" s="5">
        <v>3.3</v>
      </c>
    </row>
    <row r="76" spans="1:17" ht="15.6">
      <c r="A76" s="2">
        <v>2</v>
      </c>
      <c r="B76" s="2">
        <v>69</v>
      </c>
      <c r="C76" s="4">
        <v>-8.1596470000000008E-3</v>
      </c>
      <c r="D76" s="4">
        <v>-1.116531E-3</v>
      </c>
      <c r="E76" s="4">
        <v>7.9222870000000001E-3</v>
      </c>
      <c r="F76" s="3">
        <v>18.301814459999999</v>
      </c>
      <c r="G76" s="3">
        <v>17.543946859999998</v>
      </c>
      <c r="H76" s="15">
        <f t="shared" si="6"/>
        <v>1.0431982384606926</v>
      </c>
      <c r="I76" s="5">
        <v>2926.822631</v>
      </c>
      <c r="J76" s="5"/>
      <c r="K76" s="5">
        <v>989.80205469999999</v>
      </c>
      <c r="L76" s="5"/>
      <c r="M76" s="16">
        <f t="shared" si="4"/>
        <v>4.8374603092326582</v>
      </c>
      <c r="N76" s="16" t="e">
        <f t="shared" si="7"/>
        <v>#DIV/0!</v>
      </c>
      <c r="O76" s="5">
        <v>18.170000000000002</v>
      </c>
      <c r="P76" s="5">
        <v>3.28</v>
      </c>
      <c r="Q76" s="5">
        <v>3.1</v>
      </c>
    </row>
    <row r="77" spans="1:17" ht="15.6">
      <c r="A77" s="2">
        <v>2</v>
      </c>
      <c r="B77" s="2">
        <v>89</v>
      </c>
      <c r="C77" s="4">
        <v>-9.4983040000000008E-3</v>
      </c>
      <c r="D77" s="4">
        <v>1.093412E-3</v>
      </c>
      <c r="E77" s="4">
        <v>-1.3611809999999999E-3</v>
      </c>
      <c r="F77" s="3">
        <v>19.933460579999998</v>
      </c>
      <c r="G77" s="3">
        <v>19.104940899999999</v>
      </c>
      <c r="H77" s="15">
        <f t="shared" si="6"/>
        <v>1.0433667753455338</v>
      </c>
      <c r="I77" s="5">
        <v>3780.0158849999998</v>
      </c>
      <c r="J77" s="5"/>
      <c r="K77" s="5">
        <v>1173.860852</v>
      </c>
      <c r="L77" s="5"/>
      <c r="M77" s="16">
        <f t="shared" si="4"/>
        <v>4.8374987889247203</v>
      </c>
      <c r="N77" s="16" t="e">
        <f t="shared" si="7"/>
        <v>#DIV/0!</v>
      </c>
      <c r="O77" s="5">
        <v>19.38</v>
      </c>
      <c r="P77" s="5">
        <v>3.87</v>
      </c>
      <c r="Q77" s="5">
        <v>3.7</v>
      </c>
    </row>
    <row r="78" spans="1:17" ht="15.6">
      <c r="A78" s="2">
        <v>2</v>
      </c>
      <c r="B78" s="2">
        <v>107</v>
      </c>
      <c r="C78" s="4">
        <v>-9.5748900000000008E-3</v>
      </c>
      <c r="D78" s="4">
        <v>3.8986870000000001E-3</v>
      </c>
      <c r="E78" s="4">
        <v>1.5432975999999999E-2</v>
      </c>
      <c r="F78" s="3">
        <v>19.050098049999999</v>
      </c>
      <c r="G78" s="3">
        <v>18.246324260000002</v>
      </c>
      <c r="H78" s="15">
        <f t="shared" si="6"/>
        <v>1.0440512718368187</v>
      </c>
      <c r="I78" s="5">
        <v>3307.3448539999999</v>
      </c>
      <c r="J78" s="5"/>
      <c r="K78" s="5">
        <v>1073.8532279999999</v>
      </c>
      <c r="L78" s="5"/>
      <c r="M78" s="16">
        <f t="shared" si="4"/>
        <v>4.8375478420710643</v>
      </c>
      <c r="N78" s="16" t="e">
        <f t="shared" si="7"/>
        <v>#DIV/0!</v>
      </c>
      <c r="O78" s="5">
        <v>19.04</v>
      </c>
      <c r="P78" s="5">
        <v>3.82</v>
      </c>
      <c r="Q78" s="5">
        <v>3.7</v>
      </c>
    </row>
    <row r="79" spans="1:17" ht="15.6">
      <c r="A79" s="2">
        <v>2</v>
      </c>
      <c r="B79" s="2">
        <v>37</v>
      </c>
      <c r="C79" s="4">
        <v>-5.0594289999999998E-3</v>
      </c>
      <c r="D79" s="4">
        <v>-4.2323200000000004E-3</v>
      </c>
      <c r="E79" s="4">
        <v>-3.7375800000000002E-4</v>
      </c>
      <c r="F79" s="3">
        <v>21.084118929999999</v>
      </c>
      <c r="G79" s="3">
        <v>20.185115929999998</v>
      </c>
      <c r="H79" s="15">
        <f t="shared" si="6"/>
        <v>1.0445379161119339</v>
      </c>
      <c r="I79" s="5">
        <v>4452.877751</v>
      </c>
      <c r="J79" s="5"/>
      <c r="K79" s="5">
        <v>1309.274255</v>
      </c>
      <c r="L79" s="5"/>
      <c r="M79" s="16">
        <f t="shared" si="4"/>
        <v>4.8373047269383154</v>
      </c>
      <c r="N79" s="16" t="e">
        <f t="shared" si="7"/>
        <v>#DIV/0!</v>
      </c>
      <c r="O79" s="5">
        <v>20.91</v>
      </c>
      <c r="P79" s="5">
        <v>4.8499999999999996</v>
      </c>
      <c r="Q79" s="5">
        <v>4</v>
      </c>
    </row>
    <row r="80" spans="1:17" ht="15.6">
      <c r="A80" s="2">
        <v>2</v>
      </c>
      <c r="B80" s="2">
        <v>59</v>
      </c>
      <c r="C80" s="4">
        <v>-1.9540856999999998E-2</v>
      </c>
      <c r="D80" s="4">
        <v>7.7674450000000004E-3</v>
      </c>
      <c r="E80" s="4">
        <v>2.3069623000000001E-2</v>
      </c>
      <c r="F80" s="3">
        <v>19.41952736</v>
      </c>
      <c r="G80" s="3">
        <v>18.56818161</v>
      </c>
      <c r="H80" s="15">
        <f t="shared" si="6"/>
        <v>1.0458497104283762</v>
      </c>
      <c r="I80" s="5">
        <v>3478.8527089999998</v>
      </c>
      <c r="J80" s="5"/>
      <c r="K80" s="5">
        <v>1110.779096</v>
      </c>
      <c r="L80" s="5"/>
      <c r="M80" s="16">
        <f t="shared" si="4"/>
        <v>4.838049829101581</v>
      </c>
      <c r="N80" s="16" t="e">
        <f t="shared" si="7"/>
        <v>#DIV/0!</v>
      </c>
      <c r="O80" s="5">
        <v>19.350000000000001</v>
      </c>
      <c r="P80" s="5">
        <v>3.96</v>
      </c>
      <c r="Q80" s="5">
        <v>3.9</v>
      </c>
    </row>
    <row r="81" spans="1:17" ht="15.6">
      <c r="A81" s="2">
        <v>2</v>
      </c>
      <c r="B81" s="2">
        <v>6</v>
      </c>
      <c r="C81" s="4">
        <v>-6.2955900000000002E-4</v>
      </c>
      <c r="D81" s="4">
        <v>-5.2616900000000003E-3</v>
      </c>
      <c r="E81" s="4">
        <v>-1.6500266999999999E-2</v>
      </c>
      <c r="F81" s="3">
        <v>17.819423</v>
      </c>
      <c r="G81" s="3">
        <v>17.02266655</v>
      </c>
      <c r="H81" s="15">
        <f t="shared" si="6"/>
        <v>1.046805619299404</v>
      </c>
      <c r="I81" s="5">
        <v>2668.3325869999999</v>
      </c>
      <c r="J81" s="5"/>
      <c r="K81" s="5">
        <v>930.71224270000005</v>
      </c>
      <c r="L81" s="5"/>
      <c r="M81" s="16">
        <f t="shared" si="4"/>
        <v>4.8378840272800963</v>
      </c>
      <c r="N81" s="16" t="e">
        <f t="shared" si="7"/>
        <v>#DIV/0!</v>
      </c>
      <c r="O81" s="5">
        <v>17.77</v>
      </c>
      <c r="P81" s="5">
        <v>2.92</v>
      </c>
      <c r="Q81" s="5">
        <v>3</v>
      </c>
    </row>
    <row r="82" spans="1:17" ht="15.6">
      <c r="A82" s="2">
        <v>2</v>
      </c>
      <c r="B82" s="2">
        <v>45</v>
      </c>
      <c r="C82" s="4">
        <v>1.3817853E-2</v>
      </c>
      <c r="D82" s="4">
        <v>1.0981846999999999E-2</v>
      </c>
      <c r="E82" s="4">
        <v>3.980033E-3</v>
      </c>
      <c r="F82" s="3">
        <v>18.487904029999999</v>
      </c>
      <c r="G82" s="3">
        <v>17.64930584</v>
      </c>
      <c r="H82" s="15">
        <f t="shared" si="6"/>
        <v>1.0475145140325812</v>
      </c>
      <c r="I82" s="5">
        <v>2997.0154200000002</v>
      </c>
      <c r="J82" s="5"/>
      <c r="K82" s="5">
        <v>1005.713071</v>
      </c>
      <c r="L82" s="5"/>
      <c r="M82" s="16">
        <f t="shared" si="4"/>
        <v>4.838173550865025</v>
      </c>
      <c r="N82" s="16" t="e">
        <f t="shared" si="7"/>
        <v>#DIV/0!</v>
      </c>
      <c r="O82" s="5">
        <v>17.66</v>
      </c>
      <c r="P82" s="5">
        <v>2.93</v>
      </c>
      <c r="Q82" s="5">
        <v>2.2999999999999998</v>
      </c>
    </row>
    <row r="83" spans="1:17" ht="15.6">
      <c r="A83" s="2">
        <v>2</v>
      </c>
      <c r="B83" s="2">
        <v>42</v>
      </c>
      <c r="C83" s="4">
        <v>-6.6914059999999996E-3</v>
      </c>
      <c r="D83" s="4">
        <v>1.3067468E-2</v>
      </c>
      <c r="E83" s="4">
        <v>5.5905099999999997E-4</v>
      </c>
      <c r="F83" s="3">
        <v>17.93665773</v>
      </c>
      <c r="G83" s="3">
        <v>17.106471719999998</v>
      </c>
      <c r="H83" s="15">
        <f t="shared" si="6"/>
        <v>1.0485305224589003</v>
      </c>
      <c r="I83" s="5">
        <v>2742.7230089999998</v>
      </c>
      <c r="J83" s="5"/>
      <c r="K83" s="5">
        <v>947.98940930000003</v>
      </c>
      <c r="L83" s="5"/>
      <c r="M83" s="16">
        <f t="shared" si="4"/>
        <v>4.8381818244051384</v>
      </c>
      <c r="N83" s="16" t="e">
        <f t="shared" si="7"/>
        <v>#DIV/0!</v>
      </c>
      <c r="O83" s="5">
        <v>17.93</v>
      </c>
      <c r="P83" s="5">
        <v>3.16</v>
      </c>
      <c r="Q83" s="5">
        <v>2.4</v>
      </c>
    </row>
    <row r="84" spans="1:17" ht="15.6">
      <c r="A84" s="2">
        <v>2</v>
      </c>
      <c r="B84" s="2">
        <v>101</v>
      </c>
      <c r="C84" s="4">
        <v>9.9523779999999996E-3</v>
      </c>
      <c r="D84" s="4">
        <v>-1.0586244E-2</v>
      </c>
      <c r="E84" s="4">
        <v>-5.8264099999999995E-4</v>
      </c>
      <c r="F84" s="3">
        <v>19.749932210000001</v>
      </c>
      <c r="G84" s="3">
        <v>18.821147239999998</v>
      </c>
      <c r="H84" s="15">
        <f t="shared" si="6"/>
        <v>1.0493479466557747</v>
      </c>
      <c r="I84" s="5">
        <v>3633.33871</v>
      </c>
      <c r="J84" s="5">
        <v>3670.04</v>
      </c>
      <c r="K84" s="5">
        <v>1143.359813</v>
      </c>
      <c r="L84" s="5">
        <v>1151.0999999999999</v>
      </c>
      <c r="M84" s="16">
        <f t="shared" si="4"/>
        <v>4.8377750036457785</v>
      </c>
      <c r="N84" s="16">
        <f t="shared" si="7"/>
        <v>4.8379999046204105</v>
      </c>
      <c r="O84" s="5">
        <v>18.920000000000002</v>
      </c>
      <c r="P84" s="5">
        <v>3.5</v>
      </c>
      <c r="Q84" s="5">
        <v>3.1</v>
      </c>
    </row>
    <row r="85" spans="1:17" ht="15.6">
      <c r="A85" s="2">
        <v>2</v>
      </c>
      <c r="B85" s="2">
        <v>57</v>
      </c>
      <c r="C85" s="4">
        <v>-1.5893055E-2</v>
      </c>
      <c r="D85" s="4">
        <v>-4.9677059999999997E-3</v>
      </c>
      <c r="E85" s="4">
        <v>5.4364130000000002E-3</v>
      </c>
      <c r="F85" s="3">
        <v>19.204937409999999</v>
      </c>
      <c r="G85" s="3">
        <v>18.279042560000001</v>
      </c>
      <c r="H85" s="15">
        <f t="shared" si="6"/>
        <v>1.0506533559928424</v>
      </c>
      <c r="I85" s="5">
        <v>3336.5210059999999</v>
      </c>
      <c r="J85" s="5"/>
      <c r="K85" s="5">
        <v>1080.2668839999999</v>
      </c>
      <c r="L85" s="5"/>
      <c r="M85" s="16">
        <f t="shared" si="4"/>
        <v>4.838029222199447</v>
      </c>
      <c r="N85" s="16" t="e">
        <f t="shared" si="7"/>
        <v>#DIV/0!</v>
      </c>
      <c r="O85" s="5">
        <v>19.04</v>
      </c>
      <c r="P85" s="5">
        <v>3.58</v>
      </c>
      <c r="Q85" s="5">
        <v>3.8</v>
      </c>
    </row>
    <row r="86" spans="1:17" ht="15.6">
      <c r="A86" s="2">
        <v>2</v>
      </c>
      <c r="B86" s="2">
        <v>33</v>
      </c>
      <c r="C86" s="4">
        <v>2.129181E-3</v>
      </c>
      <c r="D86" s="4">
        <v>7.7256879999999997E-3</v>
      </c>
      <c r="E86" s="4">
        <v>-9.6304819999999992E-3</v>
      </c>
      <c r="F86" s="3">
        <v>19.70022887</v>
      </c>
      <c r="G86" s="3">
        <v>18.745130410000002</v>
      </c>
      <c r="H86" s="15">
        <f t="shared" si="6"/>
        <v>1.0509518173045347</v>
      </c>
      <c r="I86" s="5">
        <v>3602.4890380000002</v>
      </c>
      <c r="J86" s="5"/>
      <c r="K86" s="5">
        <v>1137.0020280000001</v>
      </c>
      <c r="L86" s="5"/>
      <c r="M86" s="16">
        <f t="shared" si="4"/>
        <v>4.8383000066541753</v>
      </c>
      <c r="N86" s="16" t="e">
        <f t="shared" si="7"/>
        <v>#DIV/0!</v>
      </c>
      <c r="O86" s="5">
        <v>19.68</v>
      </c>
      <c r="P86" s="5">
        <v>3.79</v>
      </c>
      <c r="Q86" s="5">
        <v>3.2</v>
      </c>
    </row>
    <row r="87" spans="1:17" ht="15.6">
      <c r="A87" s="2">
        <v>2</v>
      </c>
      <c r="B87" s="2">
        <v>22</v>
      </c>
      <c r="C87" s="4">
        <v>-1.7512179999999999E-3</v>
      </c>
      <c r="D87" s="4">
        <v>1.8416069E-2</v>
      </c>
      <c r="E87" s="4">
        <v>-8.8329319999999999E-3</v>
      </c>
      <c r="F87" s="3">
        <v>19.072217890000001</v>
      </c>
      <c r="G87" s="3">
        <v>18.13255783</v>
      </c>
      <c r="H87" s="15">
        <f t="shared" si="6"/>
        <v>1.0518217048476939</v>
      </c>
      <c r="I87" s="5">
        <v>3262.2283630000002</v>
      </c>
      <c r="J87" s="5"/>
      <c r="K87" s="5">
        <v>1064.310839</v>
      </c>
      <c r="L87" s="5"/>
      <c r="M87" s="16">
        <f t="shared" si="4"/>
        <v>4.8386652632118405</v>
      </c>
      <c r="N87" s="16" t="e">
        <f t="shared" si="7"/>
        <v>#DIV/0!</v>
      </c>
      <c r="O87" s="5">
        <v>19.03</v>
      </c>
      <c r="P87" s="5">
        <v>3.57</v>
      </c>
      <c r="Q87" s="5">
        <v>3.1</v>
      </c>
    </row>
    <row r="88" spans="1:17" ht="15.6">
      <c r="A88" s="2">
        <v>2</v>
      </c>
      <c r="B88" s="2">
        <v>117</v>
      </c>
      <c r="C88" s="4">
        <v>-1.4633770000000001E-3</v>
      </c>
      <c r="D88" s="4">
        <v>-8.435906E-3</v>
      </c>
      <c r="E88" s="4">
        <v>-1.8643889999999999E-3</v>
      </c>
      <c r="F88" s="3">
        <v>21.06606004</v>
      </c>
      <c r="G88" s="3">
        <v>20.02436449</v>
      </c>
      <c r="H88" s="15">
        <f t="shared" si="6"/>
        <v>1.0520214037514257</v>
      </c>
      <c r="I88" s="5">
        <v>4358.8324080000002</v>
      </c>
      <c r="J88" s="5"/>
      <c r="K88" s="5">
        <v>1291.039233</v>
      </c>
      <c r="L88" s="5"/>
      <c r="M88" s="16">
        <f t="shared" si="4"/>
        <v>4.83829850599452</v>
      </c>
      <c r="N88" s="16" t="e">
        <f t="shared" si="7"/>
        <v>#DIV/0!</v>
      </c>
      <c r="O88" s="5">
        <v>20.98</v>
      </c>
      <c r="P88" s="5">
        <v>4.78</v>
      </c>
      <c r="Q88" s="5">
        <v>4.5999999999999996</v>
      </c>
    </row>
    <row r="89" spans="1:17" ht="15.6">
      <c r="A89" s="2">
        <v>2</v>
      </c>
      <c r="B89" s="2">
        <v>60</v>
      </c>
      <c r="C89" s="4">
        <v>-1.9177122000000001E-2</v>
      </c>
      <c r="D89" s="4">
        <v>-4.9011360000000004E-3</v>
      </c>
      <c r="E89" s="4">
        <v>3.1597750000000001E-3</v>
      </c>
      <c r="F89" s="3">
        <v>18.845259639999998</v>
      </c>
      <c r="G89" s="3">
        <v>17.91222909</v>
      </c>
      <c r="H89" s="15">
        <f t="shared" si="6"/>
        <v>1.0520890250628208</v>
      </c>
      <c r="I89" s="5">
        <v>3108.9931550000001</v>
      </c>
      <c r="J89" s="5"/>
      <c r="K89" s="5">
        <v>1030.6897630000001</v>
      </c>
      <c r="L89" s="5"/>
      <c r="M89" s="16">
        <f t="shared" ref="M89:M114" si="8">K89/(I89^(2/3))</f>
        <v>4.8385450094543172</v>
      </c>
      <c r="N89" s="16" t="e">
        <f t="shared" si="7"/>
        <v>#DIV/0!</v>
      </c>
      <c r="O89" s="5">
        <v>18.77</v>
      </c>
      <c r="P89" s="5">
        <v>3.45</v>
      </c>
      <c r="Q89" s="5">
        <v>4</v>
      </c>
    </row>
    <row r="90" spans="1:17" ht="15.6">
      <c r="A90" s="2">
        <v>2</v>
      </c>
      <c r="B90" s="2">
        <v>116</v>
      </c>
      <c r="C90" s="4">
        <v>-2.2429458999999999E-2</v>
      </c>
      <c r="D90" s="4">
        <v>-9.4753760000000006E-3</v>
      </c>
      <c r="E90" s="4">
        <v>4.8597019999999996E-3</v>
      </c>
      <c r="F90" s="3">
        <v>21.606334180000001</v>
      </c>
      <c r="G90" s="3">
        <v>20.52504776</v>
      </c>
      <c r="H90" s="15">
        <f t="shared" si="6"/>
        <v>1.0526813107888233</v>
      </c>
      <c r="I90" s="5">
        <v>4699.4024849999996</v>
      </c>
      <c r="J90" s="5"/>
      <c r="K90" s="5">
        <v>1357.420901</v>
      </c>
      <c r="L90" s="5"/>
      <c r="M90" s="16">
        <f t="shared" si="8"/>
        <v>4.8382254751114466</v>
      </c>
      <c r="N90" s="16" t="e">
        <f t="shared" si="7"/>
        <v>#DIV/0!</v>
      </c>
      <c r="O90" s="5">
        <v>21.39</v>
      </c>
      <c r="P90" s="5">
        <v>4.72</v>
      </c>
      <c r="Q90" s="5">
        <v>4.5</v>
      </c>
    </row>
    <row r="91" spans="1:17" ht="15.6">
      <c r="A91" s="2">
        <v>2</v>
      </c>
      <c r="B91" s="2">
        <v>28</v>
      </c>
      <c r="C91" s="4">
        <v>-1.9534857999999999E-2</v>
      </c>
      <c r="D91" s="4">
        <v>-1.2194635000000001E-2</v>
      </c>
      <c r="E91" s="4">
        <v>-5.9865700000000005E-4</v>
      </c>
      <c r="F91" s="3">
        <v>18.903862620000002</v>
      </c>
      <c r="G91" s="3">
        <v>17.95173806</v>
      </c>
      <c r="H91" s="15">
        <f t="shared" si="6"/>
        <v>1.053038015417656</v>
      </c>
      <c r="I91" s="5">
        <v>3154.1422539999999</v>
      </c>
      <c r="J91" s="5"/>
      <c r="K91" s="5">
        <v>1040.586233</v>
      </c>
      <c r="L91" s="5"/>
      <c r="M91" s="16">
        <f t="shared" si="8"/>
        <v>4.8382750992026748</v>
      </c>
      <c r="N91" s="16" t="e">
        <f t="shared" si="7"/>
        <v>#DIV/0!</v>
      </c>
      <c r="O91" s="5">
        <v>18.68</v>
      </c>
      <c r="P91" s="5">
        <v>3.48</v>
      </c>
      <c r="Q91" s="5">
        <v>3.6</v>
      </c>
    </row>
    <row r="92" spans="1:17" ht="15.6">
      <c r="A92" s="2">
        <v>2</v>
      </c>
      <c r="B92" s="2">
        <v>47</v>
      </c>
      <c r="C92" s="4">
        <v>-3.204766E-3</v>
      </c>
      <c r="D92" s="4">
        <v>1.4379683000000001E-2</v>
      </c>
      <c r="E92" s="4">
        <v>8.0295780000000008E-3</v>
      </c>
      <c r="F92" s="3">
        <v>19.130270429999999</v>
      </c>
      <c r="G92" s="3">
        <v>18.131621240000001</v>
      </c>
      <c r="H92" s="15">
        <f t="shared" si="6"/>
        <v>1.0550777658975627</v>
      </c>
      <c r="I92" s="5">
        <v>3280.6142439999999</v>
      </c>
      <c r="J92" s="5"/>
      <c r="K92" s="5">
        <v>1068.3222049999999</v>
      </c>
      <c r="L92" s="5"/>
      <c r="M92" s="16">
        <f t="shared" si="8"/>
        <v>4.8387384141799092</v>
      </c>
      <c r="N92" s="16" t="e">
        <f t="shared" si="7"/>
        <v>#DIV/0!</v>
      </c>
      <c r="O92" s="5">
        <v>19.059999999999999</v>
      </c>
      <c r="P92" s="5">
        <v>3.64</v>
      </c>
      <c r="Q92" s="5">
        <v>3.1</v>
      </c>
    </row>
    <row r="93" spans="1:17" ht="15.6">
      <c r="A93" s="2">
        <v>2</v>
      </c>
      <c r="B93" s="2">
        <v>13</v>
      </c>
      <c r="C93" s="4">
        <v>-2.8100680000000002E-3</v>
      </c>
      <c r="D93" s="4">
        <v>1.5738734000000001E-2</v>
      </c>
      <c r="E93" s="4">
        <v>-1.8332892999999999E-2</v>
      </c>
      <c r="F93" s="3">
        <v>19.887165960000001</v>
      </c>
      <c r="G93" s="3">
        <v>18.81825211</v>
      </c>
      <c r="H93" s="15">
        <f t="shared" si="6"/>
        <v>1.0568019730924947</v>
      </c>
      <c r="I93" s="5">
        <v>3690.2520129999998</v>
      </c>
      <c r="J93" s="5"/>
      <c r="K93" s="5">
        <v>1155.5439630000001</v>
      </c>
      <c r="L93" s="5"/>
      <c r="M93" s="16">
        <f t="shared" si="8"/>
        <v>4.8389275799398934</v>
      </c>
      <c r="N93" s="16" t="e">
        <f t="shared" si="7"/>
        <v>#DIV/0!</v>
      </c>
      <c r="O93" s="5">
        <v>19.96</v>
      </c>
      <c r="P93" s="5">
        <v>4.0599999999999996</v>
      </c>
      <c r="Q93" s="5">
        <v>3.9</v>
      </c>
    </row>
    <row r="94" spans="1:17" ht="15.6">
      <c r="A94" s="2">
        <v>2</v>
      </c>
      <c r="B94" s="2">
        <v>7</v>
      </c>
      <c r="C94" s="4">
        <v>-3.5018520000000002E-3</v>
      </c>
      <c r="D94" s="4">
        <v>-4.4774819999999996E-3</v>
      </c>
      <c r="E94" s="4">
        <v>2.5484077000000001E-2</v>
      </c>
      <c r="F94" s="3">
        <v>18.450828319999999</v>
      </c>
      <c r="G94" s="3">
        <v>17.456246530000001</v>
      </c>
      <c r="H94" s="15">
        <f t="shared" si="6"/>
        <v>1.0569756956795224</v>
      </c>
      <c r="I94" s="5">
        <v>2903.6560119999999</v>
      </c>
      <c r="J94" s="5"/>
      <c r="K94" s="5">
        <v>984.80124460000002</v>
      </c>
      <c r="L94" s="5"/>
      <c r="M94" s="16">
        <f t="shared" si="8"/>
        <v>4.838586155905217</v>
      </c>
      <c r="N94" s="16" t="e">
        <f t="shared" si="7"/>
        <v>#DIV/0!</v>
      </c>
      <c r="O94" s="5">
        <v>17.45</v>
      </c>
      <c r="P94" s="5">
        <v>2.83</v>
      </c>
      <c r="Q94" s="5">
        <v>2.2999999999999998</v>
      </c>
    </row>
    <row r="95" spans="1:17" ht="15.6">
      <c r="A95" s="2">
        <v>2</v>
      </c>
      <c r="B95" s="2">
        <v>74</v>
      </c>
      <c r="C95" s="4">
        <v>-1.4953040000000001E-2</v>
      </c>
      <c r="D95" s="4">
        <v>-1.2562281999999999E-2</v>
      </c>
      <c r="E95" s="4">
        <v>1.2673525999999999E-2</v>
      </c>
      <c r="F95" s="3">
        <v>20.46728611</v>
      </c>
      <c r="G95" s="3">
        <v>19.336633620000001</v>
      </c>
      <c r="H95" s="15">
        <f t="shared" si="6"/>
        <v>1.058472043904817</v>
      </c>
      <c r="I95" s="5">
        <v>3955.751757</v>
      </c>
      <c r="J95" s="5"/>
      <c r="K95" s="5">
        <v>1210.2500829999999</v>
      </c>
      <c r="L95" s="5"/>
      <c r="M95" s="16">
        <f t="shared" si="8"/>
        <v>4.8386302326579758</v>
      </c>
      <c r="N95" s="16" t="e">
        <f t="shared" si="7"/>
        <v>#DIV/0!</v>
      </c>
      <c r="O95" s="5">
        <v>19.489999999999998</v>
      </c>
      <c r="P95" s="5">
        <v>3.85</v>
      </c>
      <c r="Q95" s="5">
        <v>3.6</v>
      </c>
    </row>
    <row r="96" spans="1:17" ht="15.6">
      <c r="A96" s="2">
        <v>2</v>
      </c>
      <c r="B96" s="2">
        <v>104</v>
      </c>
      <c r="C96" s="4">
        <v>-1.4135949E-2</v>
      </c>
      <c r="D96" s="4">
        <v>8.4980669999999998E-3</v>
      </c>
      <c r="E96" s="4">
        <v>-1.0183536E-2</v>
      </c>
      <c r="F96" s="3">
        <v>19.59585349</v>
      </c>
      <c r="G96" s="3">
        <v>18.509675649999998</v>
      </c>
      <c r="H96" s="15">
        <f t="shared" si="6"/>
        <v>1.0586816247101554</v>
      </c>
      <c r="I96" s="5">
        <v>3488.3366850000002</v>
      </c>
      <c r="J96" s="5"/>
      <c r="K96" s="5">
        <v>1112.9880430000001</v>
      </c>
      <c r="L96" s="5"/>
      <c r="M96" s="16">
        <f t="shared" si="8"/>
        <v>4.8388805540543061</v>
      </c>
      <c r="N96" s="16" t="e">
        <f t="shared" si="7"/>
        <v>#DIV/0!</v>
      </c>
      <c r="O96" s="5">
        <v>19.600000000000001</v>
      </c>
      <c r="P96" s="5">
        <v>3.94</v>
      </c>
      <c r="Q96" s="5">
        <v>3.5</v>
      </c>
    </row>
    <row r="97" spans="1:17" ht="15.6">
      <c r="A97" s="2">
        <v>2</v>
      </c>
      <c r="B97" s="2">
        <v>56</v>
      </c>
      <c r="C97" s="4">
        <v>3.773205E-3</v>
      </c>
      <c r="D97" s="4">
        <v>-1.3654704E-2</v>
      </c>
      <c r="E97" s="4">
        <v>-6.0157090000000002E-3</v>
      </c>
      <c r="F97" s="3">
        <v>20.6321525</v>
      </c>
      <c r="G97" s="3">
        <v>19.440601539999999</v>
      </c>
      <c r="H97" s="15">
        <f t="shared" si="6"/>
        <v>1.0612918770825237</v>
      </c>
      <c r="I97" s="5">
        <v>4030.1669889999998</v>
      </c>
      <c r="J97" s="5"/>
      <c r="K97" s="5">
        <v>1225.444072</v>
      </c>
      <c r="L97" s="5"/>
      <c r="M97" s="16">
        <f t="shared" si="8"/>
        <v>4.8388794306887331</v>
      </c>
      <c r="N97" s="16" t="e">
        <f t="shared" si="7"/>
        <v>#DIV/0!</v>
      </c>
      <c r="O97" s="5">
        <v>20.71</v>
      </c>
      <c r="P97" s="5">
        <v>4.5199999999999996</v>
      </c>
      <c r="Q97" s="5">
        <v>4.3</v>
      </c>
    </row>
    <row r="98" spans="1:17" ht="15.6">
      <c r="A98" s="2">
        <v>2</v>
      </c>
      <c r="B98" s="2">
        <v>79</v>
      </c>
      <c r="C98" s="4">
        <v>1.0541420000000001E-3</v>
      </c>
      <c r="D98" s="4">
        <v>4.1126000000000001E-3</v>
      </c>
      <c r="E98" s="4">
        <v>4.3491700000000003E-3</v>
      </c>
      <c r="F98" s="3">
        <v>20.91164285</v>
      </c>
      <c r="G98" s="3">
        <v>19.69062344</v>
      </c>
      <c r="H98" s="15">
        <f t="shared" si="6"/>
        <v>1.062010195549197</v>
      </c>
      <c r="I98" s="5">
        <v>4229.727543</v>
      </c>
      <c r="J98" s="5"/>
      <c r="K98" s="5">
        <v>1265.614885</v>
      </c>
      <c r="L98" s="5"/>
      <c r="M98" s="16">
        <f t="shared" si="8"/>
        <v>4.8390485392909639</v>
      </c>
      <c r="N98" s="16" t="e">
        <f t="shared" si="7"/>
        <v>#DIV/0!</v>
      </c>
      <c r="O98" s="5">
        <v>19.75</v>
      </c>
      <c r="P98" s="5">
        <v>3.96</v>
      </c>
      <c r="Q98" s="5">
        <v>3.3</v>
      </c>
    </row>
    <row r="99" spans="1:17" ht="15.6">
      <c r="A99" s="2">
        <v>2</v>
      </c>
      <c r="B99" s="2">
        <v>18</v>
      </c>
      <c r="C99" s="4">
        <v>1.1777059999999999E-3</v>
      </c>
      <c r="D99" s="4">
        <v>1.0180129999999999E-3</v>
      </c>
      <c r="E99" s="4">
        <v>-8.3311370000000006E-3</v>
      </c>
      <c r="F99" s="3">
        <v>19.426060570000001</v>
      </c>
      <c r="G99" s="3">
        <v>18.258915380000001</v>
      </c>
      <c r="H99" s="15">
        <f t="shared" ref="H99:H114" si="9">F99/G99</f>
        <v>1.0639219343378106</v>
      </c>
      <c r="I99" s="5">
        <v>3353.9309920000001</v>
      </c>
      <c r="J99" s="5"/>
      <c r="K99" s="5">
        <v>1084.342224</v>
      </c>
      <c r="L99" s="5"/>
      <c r="M99" s="16">
        <f t="shared" si="8"/>
        <v>4.8394605540820717</v>
      </c>
      <c r="N99" s="16" t="e">
        <f t="shared" si="7"/>
        <v>#DIV/0!</v>
      </c>
      <c r="O99" s="5">
        <v>18.440000000000001</v>
      </c>
      <c r="P99" s="5">
        <v>3.31</v>
      </c>
      <c r="Q99" s="5">
        <v>3.1</v>
      </c>
    </row>
    <row r="100" spans="1:17" ht="15.6">
      <c r="A100" s="2">
        <v>2</v>
      </c>
      <c r="B100" s="2">
        <v>100</v>
      </c>
      <c r="C100" s="4">
        <v>3.4438649999999999E-3</v>
      </c>
      <c r="D100" s="4">
        <v>2.5637530000000002E-3</v>
      </c>
      <c r="E100" s="4">
        <v>-1.1035072E-2</v>
      </c>
      <c r="F100" s="3">
        <v>20.739916109999999</v>
      </c>
      <c r="G100" s="3">
        <v>19.470644</v>
      </c>
      <c r="H100" s="15">
        <f t="shared" si="9"/>
        <v>1.0651890153196781</v>
      </c>
      <c r="I100" s="5">
        <v>4100.3177679999999</v>
      </c>
      <c r="J100" s="5"/>
      <c r="K100" s="5">
        <v>1239.7585140000001</v>
      </c>
      <c r="L100" s="5"/>
      <c r="M100" s="16">
        <f t="shared" si="8"/>
        <v>4.8394063430276599</v>
      </c>
      <c r="N100" s="16" t="e">
        <f t="shared" si="7"/>
        <v>#DIV/0!</v>
      </c>
      <c r="O100" s="5">
        <v>20.75</v>
      </c>
      <c r="P100" s="5">
        <v>4.6100000000000003</v>
      </c>
      <c r="Q100" s="5">
        <v>4.5</v>
      </c>
    </row>
    <row r="101" spans="1:17" ht="15.6">
      <c r="A101" s="2">
        <v>2</v>
      </c>
      <c r="B101" s="2">
        <v>39</v>
      </c>
      <c r="C101" s="4">
        <v>-6.8195479999999999E-3</v>
      </c>
      <c r="D101" s="4">
        <v>1.0581174E-2</v>
      </c>
      <c r="E101" s="4">
        <v>-2.550563E-3</v>
      </c>
      <c r="F101" s="3">
        <v>20.218668489999999</v>
      </c>
      <c r="G101" s="3">
        <v>18.857200509999998</v>
      </c>
      <c r="H101" s="15">
        <f t="shared" si="9"/>
        <v>1.0721988388084442</v>
      </c>
      <c r="I101" s="5">
        <v>3769.0441580000002</v>
      </c>
      <c r="J101" s="5"/>
      <c r="K101" s="5">
        <v>1172.2619729999999</v>
      </c>
      <c r="L101" s="5"/>
      <c r="M101" s="16">
        <f t="shared" si="8"/>
        <v>4.8402804603681728</v>
      </c>
      <c r="N101" s="16" t="e">
        <f t="shared" si="7"/>
        <v>#DIV/0!</v>
      </c>
      <c r="O101" s="5">
        <v>20.239999999999998</v>
      </c>
      <c r="P101" s="5">
        <v>4.21</v>
      </c>
      <c r="Q101" s="5">
        <v>3.9</v>
      </c>
    </row>
    <row r="102" spans="1:17" ht="15.6">
      <c r="A102" s="2">
        <v>2</v>
      </c>
      <c r="B102" s="2">
        <v>8</v>
      </c>
      <c r="C102" s="4">
        <v>2.1402209999999999E-3</v>
      </c>
      <c r="D102" s="4">
        <v>-8.7676990000000003E-3</v>
      </c>
      <c r="E102" s="4">
        <v>1.582621E-2</v>
      </c>
      <c r="F102" s="3">
        <v>18.0427784</v>
      </c>
      <c r="G102" s="3">
        <v>16.614892990000001</v>
      </c>
      <c r="H102" s="15">
        <f t="shared" si="9"/>
        <v>1.0859400906680168</v>
      </c>
      <c r="I102" s="5">
        <v>2599.2895669999998</v>
      </c>
      <c r="J102" s="5"/>
      <c r="K102" s="5">
        <v>915.18467269999996</v>
      </c>
      <c r="L102" s="5"/>
      <c r="M102" s="16">
        <f t="shared" si="8"/>
        <v>4.8410432459790629</v>
      </c>
      <c r="N102" s="16" t="e">
        <f t="shared" si="7"/>
        <v>#DIV/0!</v>
      </c>
      <c r="O102" s="5">
        <v>17.670000000000002</v>
      </c>
      <c r="P102" s="5">
        <v>2.81</v>
      </c>
      <c r="Q102" s="5">
        <v>2.2000000000000002</v>
      </c>
    </row>
    <row r="103" spans="1:17" ht="15.6">
      <c r="A103" s="2">
        <v>2</v>
      </c>
      <c r="B103" s="2">
        <v>51</v>
      </c>
      <c r="C103" s="4">
        <v>7.4402590000000003E-3</v>
      </c>
      <c r="D103" s="4">
        <v>-2.5512669999999999E-3</v>
      </c>
      <c r="E103" s="4">
        <v>-3.5605900000000002E-3</v>
      </c>
      <c r="F103" s="3">
        <v>17.27855035</v>
      </c>
      <c r="G103" s="3">
        <v>15.843256200000001</v>
      </c>
      <c r="H103" s="15">
        <f t="shared" si="9"/>
        <v>1.0905933813025128</v>
      </c>
      <c r="I103" s="5">
        <v>2248.398177</v>
      </c>
      <c r="J103" s="5"/>
      <c r="K103" s="5">
        <v>831.02294930000005</v>
      </c>
      <c r="L103" s="5"/>
      <c r="M103" s="16">
        <f t="shared" si="8"/>
        <v>4.8420678153893855</v>
      </c>
      <c r="N103" s="16" t="e">
        <f t="shared" si="7"/>
        <v>#DIV/0!</v>
      </c>
      <c r="O103" s="5">
        <v>17.16</v>
      </c>
      <c r="P103" s="5">
        <v>2.42</v>
      </c>
      <c r="Q103" s="5">
        <v>2.5</v>
      </c>
    </row>
    <row r="104" spans="1:17" ht="15.6">
      <c r="A104" s="2">
        <v>2</v>
      </c>
      <c r="B104" s="2">
        <v>38</v>
      </c>
      <c r="C104" s="4">
        <v>-1.2170594999999999E-2</v>
      </c>
      <c r="D104" s="4">
        <v>7.09934E-3</v>
      </c>
      <c r="E104" s="4">
        <v>-1.496869E-2</v>
      </c>
      <c r="F104" s="3">
        <v>18.783060809999998</v>
      </c>
      <c r="G104" s="3">
        <v>17.192472240000001</v>
      </c>
      <c r="H104" s="15">
        <f t="shared" si="9"/>
        <v>1.092516570496437</v>
      </c>
      <c r="I104" s="5">
        <v>2918.7690480000001</v>
      </c>
      <c r="J104" s="5"/>
      <c r="K104" s="5">
        <v>989.07970130000001</v>
      </c>
      <c r="L104" s="5"/>
      <c r="M104" s="16">
        <f t="shared" si="8"/>
        <v>4.8428178472270158</v>
      </c>
      <c r="N104" s="16" t="e">
        <f t="shared" si="7"/>
        <v>#DIV/0!</v>
      </c>
      <c r="O104" s="5">
        <v>18.850000000000001</v>
      </c>
      <c r="P104" s="5">
        <v>3.28</v>
      </c>
      <c r="Q104" s="5">
        <v>3</v>
      </c>
    </row>
    <row r="105" spans="1:17" ht="15.6">
      <c r="A105" s="2">
        <v>2</v>
      </c>
      <c r="B105" s="2">
        <v>113</v>
      </c>
      <c r="C105" s="4">
        <v>-2.2296252999999999E-2</v>
      </c>
      <c r="D105" s="4">
        <v>-2.7358679999999998E-3</v>
      </c>
      <c r="E105" s="4">
        <v>5.4090299999999996E-3</v>
      </c>
      <c r="F105" s="3">
        <v>18.529254659999999</v>
      </c>
      <c r="G105" s="3">
        <v>16.940437889999998</v>
      </c>
      <c r="H105" s="15">
        <f t="shared" si="9"/>
        <v>1.0937884121010759</v>
      </c>
      <c r="I105" s="5">
        <v>2751.2828380000001</v>
      </c>
      <c r="J105" s="5"/>
      <c r="K105" s="5">
        <v>950.96864819999996</v>
      </c>
      <c r="L105" s="5"/>
      <c r="M105" s="16">
        <f t="shared" si="8"/>
        <v>4.8433148977306599</v>
      </c>
      <c r="N105" s="16" t="e">
        <f t="shared" si="7"/>
        <v>#DIV/0!</v>
      </c>
      <c r="O105" s="5">
        <v>18.54</v>
      </c>
      <c r="P105" s="5">
        <v>3.08</v>
      </c>
      <c r="Q105" s="5">
        <v>2.9</v>
      </c>
    </row>
    <row r="106" spans="1:17" ht="15.6">
      <c r="A106" s="2">
        <v>2</v>
      </c>
      <c r="B106" s="2">
        <v>87</v>
      </c>
      <c r="C106" s="4">
        <v>-2.1096746999999999E-2</v>
      </c>
      <c r="D106" s="4">
        <v>2.2818549E-2</v>
      </c>
      <c r="E106" s="4">
        <v>2.9748172E-2</v>
      </c>
      <c r="F106" s="3">
        <v>19.044293499999998</v>
      </c>
      <c r="G106" s="3">
        <v>17.302608209999999</v>
      </c>
      <c r="H106" s="15">
        <f t="shared" si="9"/>
        <v>1.1006602743853031</v>
      </c>
      <c r="I106" s="5">
        <v>2996.7738279999999</v>
      </c>
      <c r="J106" s="5">
        <v>3007.91</v>
      </c>
      <c r="K106" s="5">
        <v>1006.979222</v>
      </c>
      <c r="L106" s="5">
        <v>1009.39</v>
      </c>
      <c r="M106" s="16">
        <f t="shared" si="8"/>
        <v>4.8445249615457273</v>
      </c>
      <c r="N106" s="16">
        <f t="shared" si="7"/>
        <v>4.8441298129531098</v>
      </c>
      <c r="O106" s="5">
        <v>19.11</v>
      </c>
      <c r="P106" s="5">
        <v>3.19</v>
      </c>
      <c r="Q106" s="5">
        <v>3</v>
      </c>
    </row>
    <row r="107" spans="1:17" ht="15.6">
      <c r="A107" s="2">
        <v>2</v>
      </c>
      <c r="B107" s="2">
        <v>118</v>
      </c>
      <c r="C107" s="4">
        <v>-1.4064482999999999E-2</v>
      </c>
      <c r="D107" s="4">
        <v>2.2305230999999998E-2</v>
      </c>
      <c r="E107" s="4">
        <v>7.8985159999999995E-3</v>
      </c>
      <c r="F107" s="3">
        <v>18.2537153</v>
      </c>
      <c r="G107" s="3">
        <v>16.418669950000002</v>
      </c>
      <c r="H107" s="15">
        <f t="shared" si="9"/>
        <v>1.11176577369472</v>
      </c>
      <c r="I107" s="5">
        <v>2590.6688300000001</v>
      </c>
      <c r="J107" s="5"/>
      <c r="K107" s="5">
        <v>914.19453620000002</v>
      </c>
      <c r="L107" s="5"/>
      <c r="M107" s="16">
        <f t="shared" si="8"/>
        <v>4.8465275754640658</v>
      </c>
      <c r="N107" s="16" t="e">
        <f t="shared" si="7"/>
        <v>#DIV/0!</v>
      </c>
      <c r="O107" s="5">
        <v>18.239999999999998</v>
      </c>
      <c r="P107" s="5">
        <v>2.63</v>
      </c>
      <c r="Q107" s="5">
        <v>2.7</v>
      </c>
    </row>
    <row r="108" spans="1:17" ht="15.6">
      <c r="A108" s="2">
        <v>2</v>
      </c>
      <c r="B108" s="2">
        <v>11</v>
      </c>
      <c r="C108" s="4">
        <v>-3.5573100000000003E-4</v>
      </c>
      <c r="D108" s="4">
        <v>-6.5494890000000004E-3</v>
      </c>
      <c r="E108" s="4">
        <v>-9.8434299999999994E-4</v>
      </c>
      <c r="F108" s="3">
        <v>20.205698940000001</v>
      </c>
      <c r="G108" s="3">
        <v>18.09398577</v>
      </c>
      <c r="H108" s="15">
        <f t="shared" si="9"/>
        <v>1.116708015405939</v>
      </c>
      <c r="I108" s="5">
        <v>3436.225003</v>
      </c>
      <c r="J108" s="5"/>
      <c r="K108" s="5">
        <v>1103.453512</v>
      </c>
      <c r="L108" s="5"/>
      <c r="M108" s="16">
        <f t="shared" si="8"/>
        <v>4.8458092232177297</v>
      </c>
      <c r="N108" s="16" t="e">
        <f t="shared" si="7"/>
        <v>#DIV/0!</v>
      </c>
      <c r="O108" s="5">
        <v>20.170000000000002</v>
      </c>
      <c r="P108" s="5">
        <v>3.7</v>
      </c>
      <c r="Q108" s="5">
        <v>3.6</v>
      </c>
    </row>
    <row r="109" spans="1:17" ht="15.6">
      <c r="A109" s="2">
        <v>2</v>
      </c>
      <c r="B109" s="2">
        <v>62</v>
      </c>
      <c r="C109" s="4">
        <v>3.2245555000000002E-2</v>
      </c>
      <c r="D109" s="4">
        <v>-1.3433396E-2</v>
      </c>
      <c r="E109" s="4">
        <v>-2.1629703E-2</v>
      </c>
      <c r="F109" s="3">
        <v>19.345656460000001</v>
      </c>
      <c r="G109" s="3">
        <v>16.731307990000001</v>
      </c>
      <c r="H109" s="15">
        <f t="shared" si="9"/>
        <v>1.1562548768788756</v>
      </c>
      <c r="I109" s="5">
        <v>2787.8137000000002</v>
      </c>
      <c r="J109" s="5"/>
      <c r="K109" s="5">
        <v>961.42016420000004</v>
      </c>
      <c r="L109" s="5"/>
      <c r="M109" s="16">
        <f t="shared" si="8"/>
        <v>4.8536753916198663</v>
      </c>
      <c r="N109" s="16" t="e">
        <f t="shared" si="7"/>
        <v>#DIV/0!</v>
      </c>
      <c r="O109" s="5">
        <v>19.32</v>
      </c>
      <c r="P109" s="5">
        <v>3.07</v>
      </c>
      <c r="Q109" s="5">
        <v>3</v>
      </c>
    </row>
    <row r="110" spans="1:17" ht="15.6">
      <c r="A110" s="2">
        <v>1</v>
      </c>
      <c r="B110" s="2">
        <v>82</v>
      </c>
      <c r="C110" s="4">
        <v>5.0171957000000003E-2</v>
      </c>
      <c r="D110" s="4">
        <v>-9.8704819999999999E-3</v>
      </c>
      <c r="E110" s="4">
        <v>-2.5649953999999999E-2</v>
      </c>
      <c r="F110" s="3">
        <v>28.392107580000001</v>
      </c>
      <c r="G110" s="3">
        <v>23.05792207</v>
      </c>
      <c r="H110" s="15">
        <f t="shared" si="9"/>
        <v>1.2313385175735396</v>
      </c>
      <c r="I110" s="5">
        <v>7679.6040199999998</v>
      </c>
      <c r="J110" s="5">
        <v>8196.94</v>
      </c>
      <c r="K110" s="5">
        <v>1897.224103</v>
      </c>
      <c r="L110" s="5">
        <v>1982.01</v>
      </c>
      <c r="M110" s="16">
        <f t="shared" si="8"/>
        <v>4.8740810713160778</v>
      </c>
      <c r="N110" s="16">
        <f t="shared" si="7"/>
        <v>4.8753373320272644</v>
      </c>
      <c r="O110" s="5">
        <v>27.96</v>
      </c>
      <c r="P110" s="5">
        <v>7.97</v>
      </c>
      <c r="Q110" s="5">
        <v>7.4</v>
      </c>
    </row>
    <row r="111" spans="1:17" ht="15.6">
      <c r="A111" s="2">
        <v>1</v>
      </c>
      <c r="B111" s="2">
        <v>18</v>
      </c>
      <c r="C111" s="4">
        <v>3.4445494E-2</v>
      </c>
      <c r="D111" s="4">
        <v>-1.5809423E-2</v>
      </c>
      <c r="E111" s="4">
        <v>-2.2360400999999999E-2</v>
      </c>
      <c r="F111" s="3">
        <v>30.104664329999999</v>
      </c>
      <c r="G111" s="3">
        <v>21.956996969999999</v>
      </c>
      <c r="H111" s="15">
        <f t="shared" si="9"/>
        <v>1.3710738481738745</v>
      </c>
      <c r="I111" s="5">
        <v>7576.1477160000004</v>
      </c>
      <c r="J111" s="5"/>
      <c r="K111" s="5">
        <v>1896.450507</v>
      </c>
      <c r="L111" s="5"/>
      <c r="M111" s="16">
        <f t="shared" si="8"/>
        <v>4.9163473294122335</v>
      </c>
      <c r="N111" s="16" t="e">
        <f t="shared" si="7"/>
        <v>#DIV/0!</v>
      </c>
      <c r="O111" s="5">
        <v>30.08</v>
      </c>
      <c r="P111" s="5">
        <v>7.82</v>
      </c>
      <c r="Q111" s="5">
        <v>7.5</v>
      </c>
    </row>
    <row r="112" spans="1:17" ht="15.6">
      <c r="A112" s="2">
        <v>1</v>
      </c>
      <c r="B112" s="2">
        <v>64</v>
      </c>
      <c r="C112" s="4">
        <v>6.1191700000000002E-3</v>
      </c>
      <c r="D112" s="4">
        <v>2.5622505E-2</v>
      </c>
      <c r="E112" s="4">
        <v>-4.5184329999999997E-3</v>
      </c>
      <c r="F112" s="3">
        <v>27.484902349999999</v>
      </c>
      <c r="G112" s="3">
        <v>19.704361850000002</v>
      </c>
      <c r="H112" s="15">
        <f t="shared" si="9"/>
        <v>1.3948638661444392</v>
      </c>
      <c r="I112" s="5">
        <v>5642.3792700000004</v>
      </c>
      <c r="J112" s="5"/>
      <c r="K112" s="5">
        <v>1561.858072</v>
      </c>
      <c r="L112" s="5"/>
      <c r="M112" s="16">
        <f t="shared" si="8"/>
        <v>4.9279548060029885</v>
      </c>
      <c r="N112" s="16" t="e">
        <f t="shared" si="7"/>
        <v>#DIV/0!</v>
      </c>
      <c r="O112" s="5">
        <v>27.41</v>
      </c>
      <c r="P112" s="5">
        <v>6</v>
      </c>
      <c r="Q112" s="5">
        <v>6</v>
      </c>
    </row>
    <row r="113" spans="1:17" ht="15.6">
      <c r="A113" s="2">
        <v>1</v>
      </c>
      <c r="B113" s="2">
        <v>26</v>
      </c>
      <c r="C113" s="4">
        <v>-4.4457713000000003E-2</v>
      </c>
      <c r="D113" s="4">
        <v>5.7289721000000002E-2</v>
      </c>
      <c r="E113" s="4">
        <v>7.3513320000000004E-3</v>
      </c>
      <c r="F113" s="3">
        <v>29.464337839999999</v>
      </c>
      <c r="G113" s="3">
        <v>20.976575069999999</v>
      </c>
      <c r="H113" s="15">
        <f t="shared" si="9"/>
        <v>1.4046305339015479</v>
      </c>
      <c r="I113" s="5">
        <v>6874.364818</v>
      </c>
      <c r="J113" s="5">
        <v>7495.58</v>
      </c>
      <c r="K113" s="5">
        <v>1784.609882</v>
      </c>
      <c r="L113" s="5">
        <v>1892.48</v>
      </c>
      <c r="M113" s="16">
        <f t="shared" si="8"/>
        <v>4.9361487968997659</v>
      </c>
      <c r="N113" s="16">
        <f t="shared" si="7"/>
        <v>4.9411473216514503</v>
      </c>
      <c r="O113" s="5">
        <v>29.44</v>
      </c>
      <c r="P113" s="5">
        <v>6.98</v>
      </c>
      <c r="Q113" s="5">
        <v>7</v>
      </c>
    </row>
    <row r="114" spans="1:17" ht="15.6">
      <c r="A114" s="2">
        <v>1</v>
      </c>
      <c r="B114" s="2">
        <v>98</v>
      </c>
      <c r="C114" s="4">
        <v>-3.5473128E-2</v>
      </c>
      <c r="D114" s="4">
        <v>2.4140734E-2</v>
      </c>
      <c r="E114" s="4">
        <v>4.0736086999999997E-2</v>
      </c>
      <c r="F114" s="3">
        <v>28.59922165</v>
      </c>
      <c r="G114" s="3">
        <v>20.335133129999999</v>
      </c>
      <c r="H114" s="15">
        <f t="shared" si="9"/>
        <v>1.4063946110983736</v>
      </c>
      <c r="I114" s="5">
        <v>6258.4059559999996</v>
      </c>
      <c r="J114" s="5">
        <v>6842.45</v>
      </c>
      <c r="K114" s="5">
        <v>1673.7738199999999</v>
      </c>
      <c r="L114" s="5">
        <v>1781.16</v>
      </c>
      <c r="M114" s="16">
        <f t="shared" si="8"/>
        <v>4.9285702394909547</v>
      </c>
      <c r="N114" s="16">
        <f t="shared" si="7"/>
        <v>4.9419139429686476</v>
      </c>
      <c r="O114" s="5">
        <v>28.13</v>
      </c>
      <c r="P114" s="5">
        <v>6.39</v>
      </c>
      <c r="Q114" s="5">
        <v>5.9</v>
      </c>
    </row>
  </sheetData>
  <mergeCells count="1">
    <mergeCell ref="A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workbookViewId="0">
      <selection activeCell="S6" sqref="S6"/>
    </sheetView>
  </sheetViews>
  <sheetFormatPr defaultRowHeight="14.4"/>
  <cols>
    <col min="3" max="3" width="10.6640625" customWidth="1"/>
    <col min="4" max="4" width="10.88671875" customWidth="1"/>
    <col min="5" max="5" width="11" customWidth="1"/>
    <col min="13" max="14" width="9.109375" style="18"/>
  </cols>
  <sheetData>
    <row r="1" spans="1:17" ht="19.5" customHeight="1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15.6">
      <c r="A2" s="6" t="s">
        <v>0</v>
      </c>
      <c r="B2" s="6" t="s">
        <v>1</v>
      </c>
      <c r="C2" s="8" t="s">
        <v>2</v>
      </c>
      <c r="D2" s="8" t="s">
        <v>3</v>
      </c>
      <c r="E2" s="8" t="s">
        <v>4</v>
      </c>
      <c r="F2" s="7" t="s">
        <v>23</v>
      </c>
      <c r="G2" s="7" t="s">
        <v>24</v>
      </c>
      <c r="H2" s="14" t="s">
        <v>15</v>
      </c>
      <c r="I2" s="9" t="s">
        <v>5</v>
      </c>
      <c r="J2" s="9" t="s">
        <v>16</v>
      </c>
      <c r="K2" s="9" t="s">
        <v>6</v>
      </c>
      <c r="L2" s="9" t="s">
        <v>17</v>
      </c>
      <c r="M2" s="17" t="s">
        <v>19</v>
      </c>
      <c r="N2" s="17" t="s">
        <v>22</v>
      </c>
      <c r="O2" s="9" t="s">
        <v>7</v>
      </c>
      <c r="P2" s="9" t="s">
        <v>8</v>
      </c>
      <c r="Q2" s="9" t="s">
        <v>9</v>
      </c>
    </row>
    <row r="3" spans="1:17" ht="15.6">
      <c r="A3" s="2">
        <v>1</v>
      </c>
      <c r="B3" s="2">
        <v>59</v>
      </c>
      <c r="C3" s="4">
        <v>-1.8594987E-2</v>
      </c>
      <c r="D3" s="4">
        <v>5.9902505000000002E-2</v>
      </c>
      <c r="E3" s="4">
        <v>1.6051290999999999E-2</v>
      </c>
      <c r="F3" s="3">
        <v>30.42205246</v>
      </c>
      <c r="G3" s="3">
        <v>21.463227799999999</v>
      </c>
      <c r="H3" s="15">
        <f>F3/G3</f>
        <v>1.4174034186973499</v>
      </c>
      <c r="I3" s="5">
        <v>7477.0295409999999</v>
      </c>
      <c r="J3" s="5">
        <v>7344.65</v>
      </c>
      <c r="K3" s="5">
        <v>1888.991409</v>
      </c>
      <c r="L3" s="5">
        <v>1864.71</v>
      </c>
      <c r="M3" s="16">
        <f t="shared" ref="M3:N66" si="0">K3/(I3^(2/3))</f>
        <v>4.9401930282289728</v>
      </c>
      <c r="N3" s="16">
        <f t="shared" si="0"/>
        <v>4.9351144626505263</v>
      </c>
      <c r="O3" s="5">
        <v>30.39</v>
      </c>
      <c r="P3" s="5">
        <v>7.98</v>
      </c>
      <c r="Q3" s="5">
        <v>8</v>
      </c>
    </row>
    <row r="4" spans="1:17" ht="15.6">
      <c r="A4" s="2">
        <v>1</v>
      </c>
      <c r="B4" s="2">
        <v>100</v>
      </c>
      <c r="C4" s="4">
        <v>-6.3000336000000004E-2</v>
      </c>
      <c r="D4" s="4">
        <v>-2.6801629E-2</v>
      </c>
      <c r="E4" s="4">
        <v>4.0560903000000002E-2</v>
      </c>
      <c r="F4" s="3">
        <v>30.03252801</v>
      </c>
      <c r="G4" s="3">
        <v>20.909392520000001</v>
      </c>
      <c r="H4" s="15">
        <f>F4/G4</f>
        <v>1.4363175774367261</v>
      </c>
      <c r="I4" s="5">
        <v>6707.2331450000001</v>
      </c>
      <c r="J4" s="5"/>
      <c r="K4" s="5">
        <v>1758.8601739999999</v>
      </c>
      <c r="L4" s="5"/>
      <c r="M4" s="16">
        <f t="shared" si="0"/>
        <v>4.945410881232557</v>
      </c>
      <c r="N4" s="16" t="e">
        <f t="shared" si="0"/>
        <v>#DIV/0!</v>
      </c>
      <c r="O4" s="5">
        <v>30.13</v>
      </c>
      <c r="P4" s="5">
        <v>7.21</v>
      </c>
      <c r="Q4" s="5">
        <v>6.5</v>
      </c>
    </row>
    <row r="5" spans="1:17" ht="15.6">
      <c r="A5" s="2">
        <v>1</v>
      </c>
      <c r="B5" s="2">
        <v>54</v>
      </c>
      <c r="C5" s="4">
        <v>-2.2001765E-2</v>
      </c>
      <c r="D5" s="4">
        <v>7.0685992000000003E-2</v>
      </c>
      <c r="E5" s="4">
        <v>-1.4755600000000001E-2</v>
      </c>
      <c r="F5" s="3">
        <v>32.239451809999998</v>
      </c>
      <c r="G5" s="3">
        <v>22.280302219999999</v>
      </c>
      <c r="H5" s="15">
        <f t="shared" ref="H5:H69" si="1">F5/G5</f>
        <v>1.446993469462911</v>
      </c>
      <c r="I5" s="5">
        <v>8569.2974549999999</v>
      </c>
      <c r="J5" s="5"/>
      <c r="K5" s="5">
        <v>2073.9709210000001</v>
      </c>
      <c r="L5" s="5"/>
      <c r="M5" s="16">
        <f t="shared" si="0"/>
        <v>4.9526676336250377</v>
      </c>
      <c r="N5" s="16" t="e">
        <f t="shared" si="0"/>
        <v>#DIV/0!</v>
      </c>
      <c r="O5" s="5">
        <v>32.229999999999997</v>
      </c>
      <c r="P5" s="5">
        <v>8.6199999999999992</v>
      </c>
      <c r="Q5" s="5">
        <v>8.1999999999999993</v>
      </c>
    </row>
    <row r="6" spans="1:17" ht="15.6">
      <c r="A6" s="2">
        <v>1</v>
      </c>
      <c r="B6" s="2">
        <v>106</v>
      </c>
      <c r="C6" s="4">
        <v>-2.5597254E-2</v>
      </c>
      <c r="D6" s="4">
        <v>0.145674832</v>
      </c>
      <c r="E6" s="4">
        <v>7.8416860000000005E-3</v>
      </c>
      <c r="F6" s="3">
        <v>29.619534139999999</v>
      </c>
      <c r="G6" s="3">
        <v>20.337692239999999</v>
      </c>
      <c r="H6" s="15">
        <f t="shared" si="1"/>
        <v>1.4563861912387754</v>
      </c>
      <c r="I6" s="5">
        <v>6818.0670099999998</v>
      </c>
      <c r="J6" s="5"/>
      <c r="K6" s="5">
        <v>1783.3056799999999</v>
      </c>
      <c r="L6" s="5"/>
      <c r="M6" s="16">
        <f t="shared" si="0"/>
        <v>4.95965669618717</v>
      </c>
      <c r="N6" s="16" t="e">
        <f t="shared" si="0"/>
        <v>#DIV/0!</v>
      </c>
      <c r="O6" s="5">
        <v>29.58</v>
      </c>
      <c r="P6" s="5">
        <v>7.48</v>
      </c>
      <c r="Q6" s="5">
        <v>7.5</v>
      </c>
    </row>
    <row r="7" spans="1:17" ht="15.6">
      <c r="A7" s="2">
        <v>1</v>
      </c>
      <c r="B7" s="2">
        <v>57</v>
      </c>
      <c r="C7" s="4">
        <v>-5.9197134999999998E-2</v>
      </c>
      <c r="D7" s="4">
        <v>3.3364751999999998E-2</v>
      </c>
      <c r="E7" s="4">
        <v>4.4254216999999998E-2</v>
      </c>
      <c r="F7" s="3">
        <v>29.331629509999999</v>
      </c>
      <c r="G7" s="3">
        <v>20.05425825</v>
      </c>
      <c r="H7" s="15">
        <f t="shared" si="1"/>
        <v>1.4626135329637535</v>
      </c>
      <c r="I7" s="5">
        <v>6273.908504</v>
      </c>
      <c r="J7" s="5"/>
      <c r="K7" s="5">
        <v>1685.4300020000001</v>
      </c>
      <c r="L7" s="5"/>
      <c r="M7" s="16">
        <f t="shared" si="0"/>
        <v>4.9547141030490298</v>
      </c>
      <c r="N7" s="16" t="e">
        <f t="shared" si="0"/>
        <v>#DIV/0!</v>
      </c>
      <c r="O7" s="5">
        <v>29.29</v>
      </c>
      <c r="P7" s="5">
        <v>6.4</v>
      </c>
      <c r="Q7" s="5">
        <v>6.7</v>
      </c>
    </row>
    <row r="8" spans="1:17" ht="15.6">
      <c r="A8" s="2">
        <v>1</v>
      </c>
      <c r="B8" s="2">
        <v>38</v>
      </c>
      <c r="C8" s="4">
        <v>-1.7079931999999999E-2</v>
      </c>
      <c r="D8" s="4">
        <v>6.5509553999999998E-2</v>
      </c>
      <c r="E8" s="4">
        <v>3.9934530000000001E-3</v>
      </c>
      <c r="F8" s="3">
        <v>30.11743452</v>
      </c>
      <c r="G8" s="3">
        <v>20.462718039999999</v>
      </c>
      <c r="H8" s="15">
        <f t="shared" si="1"/>
        <v>1.4718198462749283</v>
      </c>
      <c r="I8" s="5">
        <v>6829.7781359999999</v>
      </c>
      <c r="J8" s="5">
        <v>6722.54</v>
      </c>
      <c r="K8" s="5">
        <v>1785.0368470000001</v>
      </c>
      <c r="L8" s="5">
        <v>1766.42</v>
      </c>
      <c r="M8" s="16">
        <f t="shared" si="0"/>
        <v>4.9587946200511501</v>
      </c>
      <c r="N8" s="16">
        <f t="shared" si="0"/>
        <v>4.9591248631436438</v>
      </c>
      <c r="O8" s="5">
        <v>30.178000000000001</v>
      </c>
      <c r="P8" s="5">
        <v>7.15</v>
      </c>
      <c r="Q8" s="5">
        <v>7.1</v>
      </c>
    </row>
    <row r="9" spans="1:17" ht="15.6">
      <c r="A9" s="2">
        <v>1</v>
      </c>
      <c r="B9" s="2">
        <v>112</v>
      </c>
      <c r="C9" s="4">
        <v>-3.3226160999999997E-2</v>
      </c>
      <c r="D9" s="4">
        <v>9.8110876999999999E-2</v>
      </c>
      <c r="E9" s="4">
        <v>3.2949009000000001E-2</v>
      </c>
      <c r="F9" s="3">
        <v>32.29650419</v>
      </c>
      <c r="G9" s="3">
        <v>21.900774470000002</v>
      </c>
      <c r="H9" s="15">
        <f t="shared" si="1"/>
        <v>1.4746740684554429</v>
      </c>
      <c r="I9" s="5">
        <v>8503.4800780000005</v>
      </c>
      <c r="J9" s="5"/>
      <c r="K9" s="5">
        <v>2067.230411</v>
      </c>
      <c r="L9" s="5"/>
      <c r="M9" s="16">
        <f t="shared" si="0"/>
        <v>4.9620113447703149</v>
      </c>
      <c r="N9" s="16" t="e">
        <f t="shared" si="0"/>
        <v>#DIV/0!</v>
      </c>
      <c r="O9" s="5">
        <v>32.25</v>
      </c>
      <c r="P9" s="5">
        <v>8.81</v>
      </c>
      <c r="Q9" s="5">
        <v>8.4</v>
      </c>
    </row>
    <row r="10" spans="1:17" ht="15.6">
      <c r="A10" s="2">
        <v>1</v>
      </c>
      <c r="B10" s="2">
        <v>47</v>
      </c>
      <c r="C10" s="4">
        <v>-2.9340458999999999E-2</v>
      </c>
      <c r="D10" s="4">
        <v>0.122507951</v>
      </c>
      <c r="E10" s="4">
        <v>2.3217852000000001E-2</v>
      </c>
      <c r="F10" s="3">
        <v>32.59112614</v>
      </c>
      <c r="G10" s="3">
        <v>22.02768579</v>
      </c>
      <c r="H10" s="15">
        <f t="shared" si="1"/>
        <v>1.4795528886105471</v>
      </c>
      <c r="I10" s="5">
        <v>8679.0822389999994</v>
      </c>
      <c r="J10" s="5"/>
      <c r="K10" s="5">
        <v>2098.7714729999998</v>
      </c>
      <c r="L10" s="5"/>
      <c r="M10" s="16">
        <f t="shared" si="0"/>
        <v>4.9695372486369225</v>
      </c>
      <c r="N10" s="16" t="e">
        <f t="shared" si="0"/>
        <v>#DIV/0!</v>
      </c>
      <c r="O10" s="5">
        <v>32.630000000000003</v>
      </c>
      <c r="P10" s="5">
        <v>8.34</v>
      </c>
      <c r="Q10" s="5">
        <v>10.199999999999999</v>
      </c>
    </row>
    <row r="11" spans="1:17" ht="15.6">
      <c r="A11" s="2">
        <v>1</v>
      </c>
      <c r="B11" s="2">
        <v>67</v>
      </c>
      <c r="C11" s="4">
        <v>2.0416978999999998E-2</v>
      </c>
      <c r="D11" s="4">
        <v>7.1892023999999999E-2</v>
      </c>
      <c r="E11" s="4">
        <v>-2.3983781999999999E-2</v>
      </c>
      <c r="F11" s="3">
        <v>28.37345874</v>
      </c>
      <c r="G11" s="3">
        <v>19.160692569999998</v>
      </c>
      <c r="H11" s="15">
        <f t="shared" si="1"/>
        <v>1.4808159275215595</v>
      </c>
      <c r="I11" s="5">
        <v>5600.3006500000001</v>
      </c>
      <c r="J11" s="5"/>
      <c r="K11" s="5">
        <v>1566.132568</v>
      </c>
      <c r="L11" s="5"/>
      <c r="M11" s="16">
        <f t="shared" si="0"/>
        <v>4.9661628771534607</v>
      </c>
      <c r="N11" s="16" t="e">
        <f t="shared" si="0"/>
        <v>#DIV/0!</v>
      </c>
      <c r="O11" s="5">
        <v>28.36</v>
      </c>
      <c r="P11" s="5">
        <v>6.12</v>
      </c>
      <c r="Q11" s="5">
        <v>5.9</v>
      </c>
    </row>
    <row r="12" spans="1:17" ht="15.6">
      <c r="A12" s="2">
        <v>1</v>
      </c>
      <c r="B12" s="2">
        <v>32</v>
      </c>
      <c r="C12" s="4">
        <v>-5.7703365999999999E-2</v>
      </c>
      <c r="D12" s="4">
        <v>5.505762E-3</v>
      </c>
      <c r="E12" s="4">
        <v>8.5142629999999993E-3</v>
      </c>
      <c r="F12" s="3">
        <v>30.633813589999999</v>
      </c>
      <c r="G12" s="3">
        <v>20.6338723</v>
      </c>
      <c r="H12" s="15">
        <f t="shared" si="1"/>
        <v>1.4846371609075044</v>
      </c>
      <c r="I12" s="5">
        <v>6788.1561179999999</v>
      </c>
      <c r="J12" s="5"/>
      <c r="K12" s="5">
        <v>1780.1572920000001</v>
      </c>
      <c r="L12" s="5"/>
      <c r="M12" s="16">
        <f t="shared" si="0"/>
        <v>4.9654334205848016</v>
      </c>
      <c r="N12" s="16" t="e">
        <f t="shared" si="0"/>
        <v>#DIV/0!</v>
      </c>
      <c r="O12" s="5">
        <v>30.49</v>
      </c>
      <c r="P12" s="5">
        <v>5.56</v>
      </c>
      <c r="Q12" s="5">
        <v>7</v>
      </c>
    </row>
    <row r="13" spans="1:17" ht="15.6">
      <c r="A13" s="2">
        <v>1</v>
      </c>
      <c r="B13" s="2">
        <v>4</v>
      </c>
      <c r="C13" s="4">
        <v>2.7941293999999998E-2</v>
      </c>
      <c r="D13" s="4">
        <v>3.9522663E-2</v>
      </c>
      <c r="E13" s="4">
        <v>-9.6895660000000002E-3</v>
      </c>
      <c r="F13" s="3">
        <v>30.243873529999998</v>
      </c>
      <c r="G13" s="3">
        <v>20.170889849999998</v>
      </c>
      <c r="H13" s="15">
        <f t="shared" si="1"/>
        <v>1.4993822163973594</v>
      </c>
      <c r="I13" s="5">
        <v>6569.4210480000002</v>
      </c>
      <c r="J13" s="5"/>
      <c r="K13" s="5">
        <v>1743.0891959999999</v>
      </c>
      <c r="L13" s="5"/>
      <c r="M13" s="16">
        <f t="shared" si="0"/>
        <v>4.9693724275707645</v>
      </c>
      <c r="N13" s="16" t="e">
        <f t="shared" si="0"/>
        <v>#DIV/0!</v>
      </c>
      <c r="O13" s="5">
        <v>30.2</v>
      </c>
      <c r="P13" s="5">
        <v>6.95</v>
      </c>
      <c r="Q13" s="5">
        <v>6.5</v>
      </c>
    </row>
    <row r="14" spans="1:17" ht="15.6">
      <c r="A14" s="2">
        <v>1</v>
      </c>
      <c r="B14" s="2">
        <v>25</v>
      </c>
      <c r="C14" s="4">
        <v>-3.6109306000000001E-2</v>
      </c>
      <c r="D14" s="4">
        <v>5.3731542E-2</v>
      </c>
      <c r="E14" s="4">
        <v>-9.0073089999999998E-3</v>
      </c>
      <c r="F14" s="3">
        <v>32.711770889999997</v>
      </c>
      <c r="G14" s="3">
        <v>21.796426719999999</v>
      </c>
      <c r="H14" s="15">
        <f t="shared" si="1"/>
        <v>1.500785945798367</v>
      </c>
      <c r="I14" s="5">
        <v>8410.5539329999992</v>
      </c>
      <c r="J14" s="5">
        <v>8369.32</v>
      </c>
      <c r="K14" s="5">
        <v>2054.7204590000001</v>
      </c>
      <c r="L14" s="5">
        <v>2049.75</v>
      </c>
      <c r="M14" s="16">
        <f t="shared" si="0"/>
        <v>4.9682450882595335</v>
      </c>
      <c r="N14" s="16">
        <f t="shared" si="0"/>
        <v>4.9724922261491953</v>
      </c>
      <c r="O14" s="5">
        <v>32.68</v>
      </c>
      <c r="P14" s="5">
        <v>8.5</v>
      </c>
      <c r="Q14" s="5">
        <v>8.5</v>
      </c>
    </row>
    <row r="15" spans="1:17" ht="15.6">
      <c r="A15" s="2">
        <v>1</v>
      </c>
      <c r="B15" s="2">
        <v>17</v>
      </c>
      <c r="C15" s="4">
        <v>2.3118762000000001E-2</v>
      </c>
      <c r="D15" s="4">
        <v>5.075843E-2</v>
      </c>
      <c r="E15" s="4">
        <v>3.2952250000000002E-3</v>
      </c>
      <c r="F15" s="3">
        <v>31.700765759999999</v>
      </c>
      <c r="G15" s="3">
        <v>21.09239311</v>
      </c>
      <c r="H15" s="15">
        <f t="shared" si="1"/>
        <v>1.5029477970885401</v>
      </c>
      <c r="I15" s="5">
        <v>7578.6557039999998</v>
      </c>
      <c r="J15" s="5"/>
      <c r="K15" s="5">
        <v>1918.0273549999999</v>
      </c>
      <c r="L15" s="5"/>
      <c r="M15" s="16">
        <f t="shared" si="0"/>
        <v>4.9711859870516548</v>
      </c>
      <c r="N15" s="16" t="e">
        <f t="shared" si="0"/>
        <v>#DIV/0!</v>
      </c>
      <c r="O15" s="5">
        <v>31.7</v>
      </c>
      <c r="P15" s="5">
        <v>7.88</v>
      </c>
      <c r="Q15" s="5">
        <v>8</v>
      </c>
    </row>
    <row r="16" spans="1:17" ht="15.6">
      <c r="A16" s="2">
        <v>1</v>
      </c>
      <c r="B16" s="2">
        <v>120</v>
      </c>
      <c r="C16" s="4">
        <v>-6.4181050000000003E-3</v>
      </c>
      <c r="D16" s="4">
        <v>3.6268819000000001E-2</v>
      </c>
      <c r="E16" s="4">
        <v>-4.5197742999999999E-2</v>
      </c>
      <c r="F16" s="3">
        <v>26.21303713</v>
      </c>
      <c r="G16" s="3">
        <v>17.37511181</v>
      </c>
      <c r="H16" s="15">
        <f t="shared" si="1"/>
        <v>1.508654299128795</v>
      </c>
      <c r="I16" s="5">
        <v>4188.0701099999997</v>
      </c>
      <c r="J16" s="5"/>
      <c r="K16" s="5">
        <v>1292.5249249999999</v>
      </c>
      <c r="L16" s="5"/>
      <c r="M16" s="16">
        <f t="shared" si="0"/>
        <v>4.9746549703098619</v>
      </c>
      <c r="N16" s="16" t="e">
        <f t="shared" si="0"/>
        <v>#DIV/0!</v>
      </c>
      <c r="O16" s="5">
        <v>26.24</v>
      </c>
      <c r="P16" s="5">
        <v>4.34</v>
      </c>
      <c r="Q16" s="5">
        <v>3.8</v>
      </c>
    </row>
    <row r="17" spans="1:17" ht="15.6">
      <c r="A17" s="2">
        <v>1</v>
      </c>
      <c r="B17" s="2">
        <v>11</v>
      </c>
      <c r="C17" s="4">
        <v>-7.9415030000000008E-3</v>
      </c>
      <c r="D17" s="4">
        <v>0.129745626</v>
      </c>
      <c r="E17" s="4">
        <v>3.5086748000000001E-2</v>
      </c>
      <c r="F17" s="3">
        <v>29.77231514</v>
      </c>
      <c r="G17" s="3">
        <v>19.664508550000001</v>
      </c>
      <c r="H17" s="15">
        <f t="shared" si="1"/>
        <v>1.5140126723380534</v>
      </c>
      <c r="I17" s="5">
        <v>6322.5456610000001</v>
      </c>
      <c r="J17" s="5"/>
      <c r="K17" s="5">
        <v>1704.3051459999999</v>
      </c>
      <c r="L17" s="5"/>
      <c r="M17" s="16">
        <f t="shared" si="0"/>
        <v>4.9844744287438489</v>
      </c>
      <c r="N17" s="16" t="e">
        <f t="shared" si="0"/>
        <v>#DIV/0!</v>
      </c>
      <c r="O17" s="5">
        <v>29.72</v>
      </c>
      <c r="P17" s="5">
        <v>6.41</v>
      </c>
      <c r="Q17" s="5">
        <v>7.1</v>
      </c>
    </row>
    <row r="18" spans="1:17" ht="15.6">
      <c r="A18" s="2">
        <v>1</v>
      </c>
      <c r="B18" s="2">
        <v>109</v>
      </c>
      <c r="C18" s="4">
        <v>-7.4755910000000002E-3</v>
      </c>
      <c r="D18" s="4">
        <v>5.5561473E-2</v>
      </c>
      <c r="E18" s="4">
        <v>-2.3846020999999998E-2</v>
      </c>
      <c r="F18" s="3">
        <v>31.8340079</v>
      </c>
      <c r="G18" s="3">
        <v>20.981672849999999</v>
      </c>
      <c r="H18" s="15">
        <f t="shared" si="1"/>
        <v>1.5172292565795107</v>
      </c>
      <c r="I18" s="5">
        <v>7400.2642839999999</v>
      </c>
      <c r="J18" s="5"/>
      <c r="K18" s="5">
        <v>1892.72677</v>
      </c>
      <c r="L18" s="5"/>
      <c r="M18" s="16">
        <f t="shared" si="0"/>
        <v>4.984134705400213</v>
      </c>
      <c r="N18" s="16" t="e">
        <f t="shared" si="0"/>
        <v>#DIV/0!</v>
      </c>
      <c r="O18" s="5">
        <v>31.91</v>
      </c>
      <c r="P18" s="5">
        <v>7.65</v>
      </c>
      <c r="Q18" s="5">
        <v>7.8</v>
      </c>
    </row>
    <row r="19" spans="1:17" ht="15.6">
      <c r="A19" s="2">
        <v>1</v>
      </c>
      <c r="B19" s="2">
        <v>40</v>
      </c>
      <c r="C19" s="4">
        <v>-1.45062E-2</v>
      </c>
      <c r="D19" s="4">
        <v>9.2617596999999996E-2</v>
      </c>
      <c r="E19" s="4">
        <v>-2.9659140000000001E-2</v>
      </c>
      <c r="F19" s="3">
        <v>29.595605989999999</v>
      </c>
      <c r="G19" s="3">
        <v>19.281724530000002</v>
      </c>
      <c r="H19" s="15">
        <f t="shared" si="1"/>
        <v>1.5349045125062781</v>
      </c>
      <c r="I19" s="5">
        <v>5982.7567529999997</v>
      </c>
      <c r="J19" s="5"/>
      <c r="K19" s="5">
        <v>1644.1996429999999</v>
      </c>
      <c r="L19" s="5"/>
      <c r="M19" s="16">
        <f t="shared" si="0"/>
        <v>4.9890782908776385</v>
      </c>
      <c r="N19" s="16" t="e">
        <f t="shared" si="0"/>
        <v>#DIV/0!</v>
      </c>
      <c r="O19" s="5">
        <v>29.61</v>
      </c>
      <c r="P19" s="5">
        <v>6.22</v>
      </c>
      <c r="Q19" s="5">
        <v>6.2</v>
      </c>
    </row>
    <row r="20" spans="1:17" ht="15.6">
      <c r="A20" s="2">
        <v>1</v>
      </c>
      <c r="B20" s="2">
        <v>5</v>
      </c>
      <c r="C20" s="4">
        <v>3.8018304000000003E-2</v>
      </c>
      <c r="D20" s="4">
        <v>8.7765236999999996E-2</v>
      </c>
      <c r="E20" s="4">
        <v>7.501298E-3</v>
      </c>
      <c r="F20" s="3">
        <v>32.360760740000003</v>
      </c>
      <c r="G20" s="3">
        <v>21.031567890000002</v>
      </c>
      <c r="H20" s="15">
        <f t="shared" si="1"/>
        <v>1.5386756189198219</v>
      </c>
      <c r="I20" s="5">
        <v>7748.4509749999997</v>
      </c>
      <c r="J20" s="5">
        <v>7820.5</v>
      </c>
      <c r="K20" s="5">
        <v>1954.3979469999999</v>
      </c>
      <c r="L20" s="5">
        <v>1966.21</v>
      </c>
      <c r="M20" s="16">
        <f t="shared" si="0"/>
        <v>4.9911781497091443</v>
      </c>
      <c r="N20" s="16">
        <f t="shared" si="0"/>
        <v>4.9904558791102849</v>
      </c>
      <c r="O20" s="5">
        <v>32.31</v>
      </c>
      <c r="P20" s="5">
        <v>8.1</v>
      </c>
      <c r="Q20" s="5">
        <v>7.1</v>
      </c>
    </row>
    <row r="21" spans="1:17" ht="15.6">
      <c r="A21" s="2">
        <v>1</v>
      </c>
      <c r="B21" s="2">
        <v>53</v>
      </c>
      <c r="C21" s="4">
        <v>-6.5795779999999998E-2</v>
      </c>
      <c r="D21" s="4">
        <v>8.1431372000000002E-2</v>
      </c>
      <c r="E21" s="4">
        <v>5.3355392000000001E-2</v>
      </c>
      <c r="F21" s="3">
        <v>30.181921989999999</v>
      </c>
      <c r="G21" s="3">
        <v>19.463543520000002</v>
      </c>
      <c r="H21" s="15">
        <f t="shared" si="1"/>
        <v>1.5506899840199293</v>
      </c>
      <c r="I21" s="5">
        <v>6210.0219740000002</v>
      </c>
      <c r="J21" s="5"/>
      <c r="K21" s="5">
        <v>1687.54042</v>
      </c>
      <c r="L21" s="5"/>
      <c r="M21" s="16">
        <f t="shared" si="0"/>
        <v>4.9948842206393689</v>
      </c>
      <c r="N21" s="16" t="e">
        <f t="shared" si="0"/>
        <v>#DIV/0!</v>
      </c>
      <c r="O21" s="5">
        <v>30.13</v>
      </c>
      <c r="P21" s="5">
        <v>6.25</v>
      </c>
      <c r="Q21" s="5">
        <v>6.8</v>
      </c>
    </row>
    <row r="22" spans="1:17" ht="15.6">
      <c r="A22" s="2">
        <v>1</v>
      </c>
      <c r="B22" s="2">
        <v>3</v>
      </c>
      <c r="C22" s="4">
        <v>-9.7004145E-2</v>
      </c>
      <c r="D22" s="4">
        <v>6.9381927999999995E-2</v>
      </c>
      <c r="E22" s="4">
        <v>7.7920505000000001E-2</v>
      </c>
      <c r="F22" s="3">
        <v>29.962612759999999</v>
      </c>
      <c r="G22" s="3">
        <v>19.271805440000001</v>
      </c>
      <c r="H22" s="15">
        <f t="shared" si="1"/>
        <v>1.5547382342191183</v>
      </c>
      <c r="I22" s="5">
        <v>5942.9642910000002</v>
      </c>
      <c r="J22" s="5"/>
      <c r="K22" s="5">
        <v>1640.6149620000001</v>
      </c>
      <c r="L22" s="5"/>
      <c r="M22" s="16">
        <f t="shared" si="0"/>
        <v>5.0003981679318326</v>
      </c>
      <c r="N22" s="16" t="e">
        <f t="shared" si="0"/>
        <v>#DIV/0!</v>
      </c>
      <c r="O22" s="5">
        <v>29.97</v>
      </c>
      <c r="P22" s="5">
        <v>5.83</v>
      </c>
      <c r="Q22" s="5">
        <v>7</v>
      </c>
    </row>
    <row r="23" spans="1:17" ht="15.6">
      <c r="A23" s="2">
        <v>1</v>
      </c>
      <c r="B23" s="2">
        <v>63</v>
      </c>
      <c r="C23" s="4">
        <v>-1.8835871000000001E-2</v>
      </c>
      <c r="D23" s="4">
        <v>9.5624020000000004E-2</v>
      </c>
      <c r="E23" s="4">
        <v>7.0501349999999999E-3</v>
      </c>
      <c r="F23" s="3">
        <v>33.663693719999998</v>
      </c>
      <c r="G23" s="3">
        <v>21.543531860000002</v>
      </c>
      <c r="H23" s="15">
        <f t="shared" si="1"/>
        <v>1.5625893627267111</v>
      </c>
      <c r="I23" s="5">
        <v>8527.8902330000001</v>
      </c>
      <c r="J23" s="5"/>
      <c r="K23" s="5">
        <v>2087.4238310000001</v>
      </c>
      <c r="L23" s="5"/>
      <c r="M23" s="16">
        <f t="shared" si="0"/>
        <v>5.0009161114636376</v>
      </c>
      <c r="N23" s="16" t="e">
        <f t="shared" si="0"/>
        <v>#DIV/0!</v>
      </c>
      <c r="O23" s="5">
        <v>33.4</v>
      </c>
      <c r="P23" s="5">
        <v>9.02</v>
      </c>
      <c r="Q23" s="5">
        <v>8.5</v>
      </c>
    </row>
    <row r="24" spans="1:17" ht="15.6">
      <c r="A24" s="2">
        <v>1</v>
      </c>
      <c r="B24" s="2">
        <v>16</v>
      </c>
      <c r="C24" s="4">
        <v>-4.7443093999999998E-2</v>
      </c>
      <c r="D24" s="4">
        <v>7.8561382999999999E-2</v>
      </c>
      <c r="E24" s="4">
        <v>2.2520043E-2</v>
      </c>
      <c r="F24" s="3">
        <v>30.750525140000001</v>
      </c>
      <c r="G24" s="3">
        <v>19.67584853</v>
      </c>
      <c r="H24" s="15">
        <f t="shared" si="1"/>
        <v>1.5628563664288384</v>
      </c>
      <c r="I24" s="5">
        <v>6363.8468000000003</v>
      </c>
      <c r="J24" s="5"/>
      <c r="K24" s="5">
        <v>1718.8119569999999</v>
      </c>
      <c r="L24" s="5"/>
      <c r="M24" s="16">
        <f t="shared" si="0"/>
        <v>5.0051283875804327</v>
      </c>
      <c r="N24" s="16" t="e">
        <f t="shared" si="0"/>
        <v>#DIV/0!</v>
      </c>
      <c r="O24" s="5">
        <v>30.8</v>
      </c>
      <c r="P24" s="5">
        <v>5.18</v>
      </c>
      <c r="Q24" s="5">
        <v>7</v>
      </c>
    </row>
    <row r="25" spans="1:17" ht="15.6">
      <c r="A25" s="2">
        <v>1</v>
      </c>
      <c r="B25" s="2">
        <v>75</v>
      </c>
      <c r="C25" s="4">
        <v>-2.4586494E-2</v>
      </c>
      <c r="D25" s="4">
        <v>6.1084461E-2</v>
      </c>
      <c r="E25" s="4">
        <v>1.2427099E-2</v>
      </c>
      <c r="F25" s="3">
        <v>30.353493870000001</v>
      </c>
      <c r="G25" s="3">
        <v>19.34208727</v>
      </c>
      <c r="H25" s="15">
        <f t="shared" si="1"/>
        <v>1.5692977415668543</v>
      </c>
      <c r="I25" s="5">
        <v>6150.7719079999997</v>
      </c>
      <c r="J25" s="5"/>
      <c r="K25" s="5">
        <v>1677.925788</v>
      </c>
      <c r="L25" s="5"/>
      <c r="M25" s="16">
        <f t="shared" si="0"/>
        <v>4.9982694805792089</v>
      </c>
      <c r="N25" s="16" t="e">
        <f t="shared" si="0"/>
        <v>#DIV/0!</v>
      </c>
      <c r="O25" s="5">
        <v>30.34</v>
      </c>
      <c r="P25" s="5">
        <v>6.56</v>
      </c>
      <c r="Q25" s="5">
        <v>6.5</v>
      </c>
    </row>
    <row r="26" spans="1:17" ht="15.6">
      <c r="A26" s="2">
        <v>1</v>
      </c>
      <c r="B26" s="2">
        <v>99</v>
      </c>
      <c r="C26" s="4">
        <v>3.9127470000000003E-3</v>
      </c>
      <c r="D26" s="4">
        <v>6.5825911000000001E-2</v>
      </c>
      <c r="E26" s="4">
        <v>-1.1156989000000001E-2</v>
      </c>
      <c r="F26" s="3">
        <v>30.038749639999999</v>
      </c>
      <c r="G26" s="3">
        <v>19.13199839</v>
      </c>
      <c r="H26" s="15">
        <f t="shared" si="1"/>
        <v>1.5700790386696242</v>
      </c>
      <c r="I26" s="5">
        <v>5887.880768</v>
      </c>
      <c r="J26" s="5"/>
      <c r="K26" s="5">
        <v>1631.655452</v>
      </c>
      <c r="L26" s="5"/>
      <c r="M26" s="16">
        <f t="shared" si="0"/>
        <v>5.0040593497764334</v>
      </c>
      <c r="N26" s="16" t="e">
        <f t="shared" si="0"/>
        <v>#DIV/0!</v>
      </c>
      <c r="O26" s="5">
        <v>29.95</v>
      </c>
      <c r="P26" s="5">
        <v>6.14</v>
      </c>
      <c r="Q26" s="5">
        <v>5.9</v>
      </c>
    </row>
    <row r="27" spans="1:17" ht="15.6">
      <c r="A27" s="2">
        <v>1</v>
      </c>
      <c r="B27" s="2">
        <v>65</v>
      </c>
      <c r="C27" s="4">
        <v>-6.0367366999999998E-2</v>
      </c>
      <c r="D27" s="4">
        <v>4.3295633E-2</v>
      </c>
      <c r="E27" s="4">
        <v>2.7481842999999999E-2</v>
      </c>
      <c r="F27" s="3">
        <v>31.207527500000001</v>
      </c>
      <c r="G27" s="3">
        <v>19.854988590000001</v>
      </c>
      <c r="H27" s="15">
        <f t="shared" si="1"/>
        <v>1.5717726232145872</v>
      </c>
      <c r="I27" s="5">
        <v>6560.6806260000003</v>
      </c>
      <c r="J27" s="5">
        <v>6812.92</v>
      </c>
      <c r="K27" s="5">
        <v>1752.2483729999999</v>
      </c>
      <c r="L27" s="5">
        <v>1799.25</v>
      </c>
      <c r="M27" s="16">
        <f t="shared" si="0"/>
        <v>4.9999201377000215</v>
      </c>
      <c r="N27" s="16">
        <f t="shared" si="0"/>
        <v>5.006520342739206</v>
      </c>
      <c r="O27" s="5">
        <v>31.11</v>
      </c>
      <c r="P27" s="5">
        <v>6.98</v>
      </c>
      <c r="Q27" s="5">
        <v>6.8</v>
      </c>
    </row>
    <row r="28" spans="1:17" ht="15.6">
      <c r="A28" s="2">
        <v>1</v>
      </c>
      <c r="B28" s="2">
        <v>68</v>
      </c>
      <c r="C28" s="4">
        <v>9.2719380000000004E-3</v>
      </c>
      <c r="D28" s="4">
        <v>0.104925316</v>
      </c>
      <c r="E28" s="4">
        <v>-6.0128009999999999E-3</v>
      </c>
      <c r="F28" s="3">
        <v>33.489557140000002</v>
      </c>
      <c r="G28" s="3">
        <v>21.284678329999998</v>
      </c>
      <c r="H28" s="15">
        <f t="shared" si="1"/>
        <v>1.5734114756527779</v>
      </c>
      <c r="I28" s="5">
        <v>8406.0106959999994</v>
      </c>
      <c r="J28" s="5"/>
      <c r="K28" s="5">
        <v>2068.3761599999998</v>
      </c>
      <c r="L28" s="5"/>
      <c r="M28" s="16">
        <f t="shared" si="0"/>
        <v>5.0030659907058563</v>
      </c>
      <c r="N28" s="16" t="e">
        <f t="shared" si="0"/>
        <v>#DIV/0!</v>
      </c>
      <c r="O28" s="5">
        <v>33.549999999999997</v>
      </c>
      <c r="P28" s="5">
        <v>9.25</v>
      </c>
      <c r="Q28" s="5">
        <v>8</v>
      </c>
    </row>
    <row r="29" spans="1:17" ht="15.6">
      <c r="A29" s="2">
        <v>1</v>
      </c>
      <c r="B29" s="2">
        <v>91</v>
      </c>
      <c r="C29" s="4">
        <v>6.2070738E-2</v>
      </c>
      <c r="D29" s="4">
        <v>4.8269515999999998E-2</v>
      </c>
      <c r="E29" s="4">
        <v>3.3320760999999997E-2</v>
      </c>
      <c r="F29" s="3">
        <v>32.265585080000001</v>
      </c>
      <c r="G29" s="3">
        <v>20.485110299999999</v>
      </c>
      <c r="H29" s="15">
        <f t="shared" si="1"/>
        <v>1.5750749987418913</v>
      </c>
      <c r="I29" s="5">
        <v>7241.3290829999996</v>
      </c>
      <c r="J29" s="5"/>
      <c r="K29" s="5">
        <v>1872.781692</v>
      </c>
      <c r="L29" s="5"/>
      <c r="M29" s="16">
        <f t="shared" si="0"/>
        <v>5.0035122276802717</v>
      </c>
      <c r="N29" s="16" t="e">
        <f t="shared" si="0"/>
        <v>#DIV/0!</v>
      </c>
      <c r="O29" s="5">
        <v>32.26</v>
      </c>
      <c r="P29" s="5">
        <v>7.84</v>
      </c>
      <c r="Q29" s="5">
        <v>7.2</v>
      </c>
    </row>
    <row r="30" spans="1:17" ht="15.6">
      <c r="A30" s="2">
        <v>1</v>
      </c>
      <c r="B30" s="2">
        <v>60</v>
      </c>
      <c r="C30" s="4">
        <v>-4.6748824000000001E-2</v>
      </c>
      <c r="D30" s="4">
        <v>8.2630347000000007E-2</v>
      </c>
      <c r="E30" s="4">
        <v>2.7974854E-2</v>
      </c>
      <c r="F30" s="3">
        <v>33.911780729999997</v>
      </c>
      <c r="G30" s="3">
        <v>21.52585247</v>
      </c>
      <c r="H30" s="15">
        <f t="shared" si="1"/>
        <v>1.5753978049074679</v>
      </c>
      <c r="I30" s="5">
        <v>8510.9264920000005</v>
      </c>
      <c r="J30" s="5"/>
      <c r="K30" s="5">
        <v>2087.2452509999998</v>
      </c>
      <c r="L30" s="5"/>
      <c r="M30" s="16">
        <f t="shared" si="0"/>
        <v>5.0071306313466204</v>
      </c>
      <c r="N30" s="16" t="e">
        <f t="shared" si="0"/>
        <v>#DIV/0!</v>
      </c>
      <c r="O30" s="5">
        <v>33.6</v>
      </c>
      <c r="P30" s="5">
        <v>8.86</v>
      </c>
      <c r="Q30" s="5">
        <v>7.9</v>
      </c>
    </row>
    <row r="31" spans="1:17" ht="15.6">
      <c r="A31" s="2">
        <v>1</v>
      </c>
      <c r="B31" s="2">
        <v>28</v>
      </c>
      <c r="C31" s="4">
        <v>-8.6096358999999997E-2</v>
      </c>
      <c r="D31" s="4">
        <v>7.9800364999999998E-2</v>
      </c>
      <c r="E31" s="4">
        <v>6.4169535999999999E-2</v>
      </c>
      <c r="F31" s="3">
        <v>30.629213799999999</v>
      </c>
      <c r="G31" s="3">
        <v>19.405997930000002</v>
      </c>
      <c r="H31" s="15">
        <f t="shared" si="1"/>
        <v>1.5783374764072231</v>
      </c>
      <c r="I31" s="5">
        <v>6164.4478600000002</v>
      </c>
      <c r="J31" s="5"/>
      <c r="K31" s="5">
        <v>1685.755181</v>
      </c>
      <c r="L31" s="5"/>
      <c r="M31" s="16">
        <f t="shared" si="0"/>
        <v>5.0141622247748945</v>
      </c>
      <c r="N31" s="16" t="e">
        <f t="shared" si="0"/>
        <v>#DIV/0!</v>
      </c>
      <c r="O31" s="5">
        <v>30.57</v>
      </c>
      <c r="P31" s="5">
        <v>5.58</v>
      </c>
      <c r="Q31" s="5">
        <v>6.2</v>
      </c>
    </row>
    <row r="32" spans="1:17" ht="15.6">
      <c r="A32" s="2">
        <v>1</v>
      </c>
      <c r="B32" s="2">
        <v>76</v>
      </c>
      <c r="C32" s="4">
        <v>7.8261149999999998E-3</v>
      </c>
      <c r="D32" s="4">
        <v>7.1545681E-2</v>
      </c>
      <c r="E32" s="4">
        <v>-1.4974588E-2</v>
      </c>
      <c r="F32" s="3">
        <v>30.91209817</v>
      </c>
      <c r="G32" s="3">
        <v>19.558655340000001</v>
      </c>
      <c r="H32" s="15">
        <f t="shared" si="1"/>
        <v>1.580481767925054</v>
      </c>
      <c r="I32" s="5">
        <v>6330.3712439999999</v>
      </c>
      <c r="J32" s="5"/>
      <c r="K32" s="5">
        <v>1714.2148769999999</v>
      </c>
      <c r="L32" s="5"/>
      <c r="M32" s="16">
        <f t="shared" si="0"/>
        <v>5.0093242007975345</v>
      </c>
      <c r="N32" s="16" t="e">
        <f t="shared" si="0"/>
        <v>#DIV/0!</v>
      </c>
      <c r="O32" s="5">
        <v>30.77</v>
      </c>
      <c r="P32" s="5">
        <v>6.69</v>
      </c>
      <c r="Q32" s="5">
        <v>6</v>
      </c>
    </row>
    <row r="33" spans="1:17" ht="15.6">
      <c r="A33" s="2">
        <v>1</v>
      </c>
      <c r="B33" s="2">
        <v>56</v>
      </c>
      <c r="C33" s="4">
        <v>-2.0822125E-2</v>
      </c>
      <c r="D33" s="4">
        <v>2.8642302000000001E-2</v>
      </c>
      <c r="E33" s="4">
        <v>2.7270353000000001E-2</v>
      </c>
      <c r="F33" s="3">
        <v>33.921220519999999</v>
      </c>
      <c r="G33" s="3">
        <v>21.456000509999999</v>
      </c>
      <c r="H33" s="15">
        <f t="shared" si="1"/>
        <v>1.5809666160377995</v>
      </c>
      <c r="I33" s="5">
        <v>8215.8116399999999</v>
      </c>
      <c r="J33" s="5"/>
      <c r="K33" s="5">
        <v>2039.2538850000001</v>
      </c>
      <c r="L33" s="5"/>
      <c r="M33" s="16">
        <f t="shared" si="0"/>
        <v>5.0084612242913931</v>
      </c>
      <c r="N33" s="16" t="e">
        <f t="shared" si="0"/>
        <v>#DIV/0!</v>
      </c>
      <c r="O33" s="5">
        <v>33.9</v>
      </c>
      <c r="P33" s="5">
        <v>8.2799999999999994</v>
      </c>
      <c r="Q33" s="5">
        <v>8.5</v>
      </c>
    </row>
    <row r="34" spans="1:17" ht="15.6">
      <c r="A34" s="2">
        <v>1</v>
      </c>
      <c r="B34" s="2">
        <v>10</v>
      </c>
      <c r="C34" s="4">
        <v>-1.0207892E-2</v>
      </c>
      <c r="D34" s="4">
        <v>7.6497546E-2</v>
      </c>
      <c r="E34" s="4">
        <v>1.2587866E-2</v>
      </c>
      <c r="F34" s="3">
        <v>29.048691909999999</v>
      </c>
      <c r="G34" s="3">
        <v>18.29028156</v>
      </c>
      <c r="H34" s="15">
        <f t="shared" si="1"/>
        <v>1.5882036487359574</v>
      </c>
      <c r="I34" s="5">
        <v>5259.5696129999997</v>
      </c>
      <c r="J34" s="5">
        <v>5419.3</v>
      </c>
      <c r="K34" s="5">
        <v>1515.7534969999999</v>
      </c>
      <c r="L34" s="5">
        <v>1547.15</v>
      </c>
      <c r="M34" s="16">
        <f t="shared" si="0"/>
        <v>5.0118158717763146</v>
      </c>
      <c r="N34" s="16">
        <f t="shared" si="0"/>
        <v>5.0146076573917355</v>
      </c>
      <c r="O34" s="5">
        <v>29.08</v>
      </c>
      <c r="P34" s="5">
        <v>5.29</v>
      </c>
      <c r="Q34" s="5">
        <v>5.6</v>
      </c>
    </row>
    <row r="35" spans="1:17" ht="15.6">
      <c r="A35" s="2">
        <v>1</v>
      </c>
      <c r="B35" s="2">
        <v>107</v>
      </c>
      <c r="C35" s="4">
        <v>-8.4908325000000007E-2</v>
      </c>
      <c r="D35" s="4">
        <v>2.2893825E-2</v>
      </c>
      <c r="E35" s="4">
        <v>2.3882230000000001E-2</v>
      </c>
      <c r="F35" s="3">
        <v>33.51621033</v>
      </c>
      <c r="G35" s="3">
        <v>21.072890990000001</v>
      </c>
      <c r="H35" s="15">
        <f t="shared" si="1"/>
        <v>1.5904894276682251</v>
      </c>
      <c r="I35" s="5">
        <v>7783.6377350000002</v>
      </c>
      <c r="J35" s="5"/>
      <c r="K35" s="5">
        <v>1969.3883129999999</v>
      </c>
      <c r="L35" s="5"/>
      <c r="M35" s="16">
        <f t="shared" si="0"/>
        <v>5.0142919104133021</v>
      </c>
      <c r="N35" s="16" t="e">
        <f t="shared" si="0"/>
        <v>#DIV/0!</v>
      </c>
      <c r="O35" s="5">
        <v>33.31</v>
      </c>
      <c r="P35" s="5">
        <v>8.2100000000000009</v>
      </c>
      <c r="Q35" s="5">
        <v>8.4</v>
      </c>
    </row>
    <row r="36" spans="1:17" ht="15.6">
      <c r="A36" s="2">
        <v>1</v>
      </c>
      <c r="B36" s="2">
        <v>46</v>
      </c>
      <c r="C36" s="4">
        <v>-5.9664966999999999E-2</v>
      </c>
      <c r="D36" s="4">
        <v>-2.8807658E-2</v>
      </c>
      <c r="E36" s="4">
        <v>1.6806512999999999E-2</v>
      </c>
      <c r="F36" s="3">
        <v>31.237624459999999</v>
      </c>
      <c r="G36" s="3">
        <v>19.597559740000001</v>
      </c>
      <c r="H36" s="15">
        <f t="shared" si="1"/>
        <v>1.5939548022523338</v>
      </c>
      <c r="I36" s="5">
        <v>6245.1929959999998</v>
      </c>
      <c r="J36" s="5"/>
      <c r="K36" s="5">
        <v>1697.6460770000001</v>
      </c>
      <c r="L36" s="5"/>
      <c r="M36" s="16">
        <f t="shared" si="0"/>
        <v>5.005912393136196</v>
      </c>
      <c r="N36" s="16" t="e">
        <f t="shared" si="0"/>
        <v>#DIV/0!</v>
      </c>
      <c r="O36" s="5">
        <v>31.19</v>
      </c>
      <c r="P36" s="5">
        <v>6.45</v>
      </c>
      <c r="Q36" s="5">
        <v>6.8</v>
      </c>
    </row>
    <row r="37" spans="1:17" ht="15.6">
      <c r="A37" s="2">
        <v>1</v>
      </c>
      <c r="B37" s="2">
        <v>42</v>
      </c>
      <c r="C37" s="4">
        <v>1.465865E-2</v>
      </c>
      <c r="D37" s="4">
        <v>4.106025E-2</v>
      </c>
      <c r="E37" s="4">
        <v>-1.9250202000000001E-2</v>
      </c>
      <c r="F37" s="3">
        <v>33.277963540000002</v>
      </c>
      <c r="G37" s="3">
        <v>20.82658966</v>
      </c>
      <c r="H37" s="15">
        <f t="shared" si="1"/>
        <v>1.5978594711506888</v>
      </c>
      <c r="I37" s="5">
        <v>7710.8571499999998</v>
      </c>
      <c r="J37" s="5"/>
      <c r="K37" s="5">
        <v>1956.3128200000001</v>
      </c>
      <c r="L37" s="5"/>
      <c r="M37" s="16">
        <f t="shared" si="0"/>
        <v>5.0122939110289151</v>
      </c>
      <c r="N37" s="16" t="e">
        <f t="shared" si="0"/>
        <v>#DIV/0!</v>
      </c>
      <c r="O37" s="5">
        <v>33.21</v>
      </c>
      <c r="P37" s="5">
        <v>7.21</v>
      </c>
      <c r="Q37" s="5">
        <v>7.9</v>
      </c>
    </row>
    <row r="38" spans="1:17" ht="15.6">
      <c r="A38" s="2">
        <v>1</v>
      </c>
      <c r="B38" s="2">
        <v>8</v>
      </c>
      <c r="C38" s="4">
        <v>-8.8671951999999998E-2</v>
      </c>
      <c r="D38" s="4">
        <v>0.116125018</v>
      </c>
      <c r="E38" s="4">
        <v>-9.0101759999999999E-3</v>
      </c>
      <c r="F38" s="3">
        <v>32.498605869999999</v>
      </c>
      <c r="G38" s="3">
        <v>20.32440527</v>
      </c>
      <c r="H38" s="15">
        <f t="shared" si="1"/>
        <v>1.5989941864606403</v>
      </c>
      <c r="I38" s="5">
        <v>7308.9641579999998</v>
      </c>
      <c r="J38" s="5"/>
      <c r="K38" s="5">
        <v>1892.2793099999999</v>
      </c>
      <c r="L38" s="5"/>
      <c r="M38" s="16">
        <f t="shared" si="0"/>
        <v>5.0243669795886614</v>
      </c>
      <c r="N38" s="16" t="e">
        <f t="shared" si="0"/>
        <v>#DIV/0!</v>
      </c>
      <c r="O38" s="5">
        <v>32.53</v>
      </c>
      <c r="P38" s="5">
        <v>6.64</v>
      </c>
      <c r="Q38" s="5">
        <v>6.7</v>
      </c>
    </row>
    <row r="39" spans="1:17" ht="15.6">
      <c r="A39" s="2">
        <v>1</v>
      </c>
      <c r="B39" s="2">
        <v>77</v>
      </c>
      <c r="C39" s="4">
        <v>1.9161246E-2</v>
      </c>
      <c r="D39" s="4">
        <v>5.5417234000000003E-2</v>
      </c>
      <c r="E39" s="4">
        <v>-5.6711998999999999E-2</v>
      </c>
      <c r="F39" s="3">
        <v>30.56049952</v>
      </c>
      <c r="G39" s="3">
        <v>19.106849929999999</v>
      </c>
      <c r="H39" s="15">
        <f t="shared" si="1"/>
        <v>1.5994525330947633</v>
      </c>
      <c r="I39" s="5">
        <v>5967.116876</v>
      </c>
      <c r="J39" s="5"/>
      <c r="K39" s="5">
        <v>1650.127031</v>
      </c>
      <c r="L39" s="5"/>
      <c r="M39" s="16">
        <f t="shared" si="0"/>
        <v>5.0158092927494531</v>
      </c>
      <c r="N39" s="16" t="e">
        <f t="shared" si="0"/>
        <v>#DIV/0!</v>
      </c>
      <c r="O39" s="5">
        <v>30.19</v>
      </c>
      <c r="P39" s="5">
        <v>6.22</v>
      </c>
      <c r="Q39" s="5">
        <v>5.9</v>
      </c>
    </row>
    <row r="40" spans="1:17" ht="15.6">
      <c r="A40" s="2">
        <v>1</v>
      </c>
      <c r="B40" s="2">
        <v>116</v>
      </c>
      <c r="C40" s="4">
        <v>-2.3188561999999999E-2</v>
      </c>
      <c r="D40" s="4">
        <v>0.11678232</v>
      </c>
      <c r="E40" s="4">
        <v>-5.36499E-3</v>
      </c>
      <c r="F40" s="3">
        <v>30.773262970000001</v>
      </c>
      <c r="G40" s="3">
        <v>19.217884900000001</v>
      </c>
      <c r="H40" s="15">
        <f t="shared" si="1"/>
        <v>1.6012825100227339</v>
      </c>
      <c r="I40" s="5">
        <v>6289.8108780000002</v>
      </c>
      <c r="J40" s="5">
        <v>6374.4</v>
      </c>
      <c r="K40" s="5">
        <v>1709.4075929999999</v>
      </c>
      <c r="L40" s="5">
        <v>1726.2</v>
      </c>
      <c r="M40" s="16">
        <f t="shared" si="0"/>
        <v>5.0167281814279949</v>
      </c>
      <c r="N40" s="16">
        <f t="shared" si="0"/>
        <v>5.0210926756255621</v>
      </c>
      <c r="O40" s="5">
        <v>30.85</v>
      </c>
      <c r="P40" s="5">
        <v>6.62</v>
      </c>
      <c r="Q40" s="5">
        <v>6.1</v>
      </c>
    </row>
    <row r="41" spans="1:17" ht="15.6">
      <c r="A41" s="2">
        <v>1</v>
      </c>
      <c r="B41" s="2">
        <v>51</v>
      </c>
      <c r="C41" s="4">
        <v>-2.9941064E-2</v>
      </c>
      <c r="D41" s="4">
        <v>0.108322396</v>
      </c>
      <c r="E41" s="4">
        <v>2.4747584E-2</v>
      </c>
      <c r="F41" s="3">
        <v>32.040937720000002</v>
      </c>
      <c r="G41" s="3">
        <v>19.97475206</v>
      </c>
      <c r="H41" s="15">
        <f t="shared" si="1"/>
        <v>1.6040718615057494</v>
      </c>
      <c r="I41" s="5">
        <v>7081.0539600000002</v>
      </c>
      <c r="J41" s="5"/>
      <c r="K41" s="5">
        <v>1850.1906309999999</v>
      </c>
      <c r="L41" s="5"/>
      <c r="M41" s="16">
        <f t="shared" si="0"/>
        <v>5.0174671932617398</v>
      </c>
      <c r="N41" s="16" t="e">
        <f t="shared" si="0"/>
        <v>#DIV/0!</v>
      </c>
      <c r="O41" s="5">
        <v>32.04</v>
      </c>
      <c r="P41" s="5">
        <v>6.59</v>
      </c>
      <c r="Q41" s="5">
        <v>8</v>
      </c>
    </row>
    <row r="42" spans="1:17" ht="15.6">
      <c r="A42" s="2">
        <v>1</v>
      </c>
      <c r="B42" s="2">
        <v>14</v>
      </c>
      <c r="C42" s="4">
        <v>-6.0713574999999999E-2</v>
      </c>
      <c r="D42" s="4">
        <v>5.4925770999999998E-2</v>
      </c>
      <c r="E42" s="4">
        <v>1.7916439999999999E-2</v>
      </c>
      <c r="F42" s="3">
        <v>33.884093419999999</v>
      </c>
      <c r="G42" s="3">
        <v>21.10817119</v>
      </c>
      <c r="H42" s="15">
        <f t="shared" si="1"/>
        <v>1.605259551621061</v>
      </c>
      <c r="I42" s="5">
        <v>8069.3537299999998</v>
      </c>
      <c r="J42" s="5"/>
      <c r="K42" s="5">
        <v>2019.1047570000001</v>
      </c>
      <c r="L42" s="5"/>
      <c r="M42" s="16">
        <f t="shared" si="0"/>
        <v>5.0187976138685926</v>
      </c>
      <c r="N42" s="16" t="e">
        <f t="shared" si="0"/>
        <v>#DIV/0!</v>
      </c>
      <c r="O42" s="5">
        <v>33.880000000000003</v>
      </c>
      <c r="P42" s="5">
        <v>8.39</v>
      </c>
      <c r="Q42" s="5">
        <v>8.3000000000000007</v>
      </c>
    </row>
    <row r="43" spans="1:17" ht="15.6">
      <c r="A43" s="2">
        <v>1</v>
      </c>
      <c r="B43" s="2">
        <v>70</v>
      </c>
      <c r="C43" s="4">
        <v>-5.6182250000000001E-3</v>
      </c>
      <c r="D43" s="4">
        <v>1.1604339999999999E-3</v>
      </c>
      <c r="E43" s="4">
        <v>-1.0420900000000001E-3</v>
      </c>
      <c r="F43" s="3">
        <v>30.28176448</v>
      </c>
      <c r="G43" s="3">
        <v>18.84591043</v>
      </c>
      <c r="H43" s="15">
        <f t="shared" si="1"/>
        <v>1.606808256490265</v>
      </c>
      <c r="I43" s="5">
        <v>5622.1455599999999</v>
      </c>
      <c r="J43" s="5"/>
      <c r="K43" s="5">
        <v>1585.987122</v>
      </c>
      <c r="L43" s="5"/>
      <c r="M43" s="16">
        <f t="shared" si="0"/>
        <v>5.0160855277968057</v>
      </c>
      <c r="N43" s="16" t="e">
        <f t="shared" si="0"/>
        <v>#DIV/0!</v>
      </c>
      <c r="O43" s="5">
        <v>30.35</v>
      </c>
      <c r="P43" s="5">
        <v>6.25</v>
      </c>
      <c r="Q43" s="5">
        <v>5.8</v>
      </c>
    </row>
    <row r="44" spans="1:17" ht="15.6">
      <c r="A44" s="2">
        <v>1</v>
      </c>
      <c r="B44" s="2">
        <v>72</v>
      </c>
      <c r="C44" s="4">
        <v>-0.15217472600000001</v>
      </c>
      <c r="D44" s="4">
        <v>1.7643532E-2</v>
      </c>
      <c r="E44" s="4">
        <v>4.5647029999999998E-3</v>
      </c>
      <c r="F44" s="3">
        <v>31.777396280000001</v>
      </c>
      <c r="G44" s="3">
        <v>19.731071409999998</v>
      </c>
      <c r="H44" s="15">
        <f t="shared" si="1"/>
        <v>1.6105256333872853</v>
      </c>
      <c r="I44" s="5">
        <v>6424.1878109999998</v>
      </c>
      <c r="J44" s="5"/>
      <c r="K44" s="5">
        <v>1736.676809</v>
      </c>
      <c r="L44" s="5"/>
      <c r="M44" s="16">
        <f t="shared" si="0"/>
        <v>5.0254333656906534</v>
      </c>
      <c r="N44" s="16" t="e">
        <f t="shared" si="0"/>
        <v>#DIV/0!</v>
      </c>
      <c r="O44" s="5">
        <v>31.78</v>
      </c>
      <c r="P44" s="5">
        <v>6.88</v>
      </c>
      <c r="Q44" s="5">
        <v>6.7</v>
      </c>
    </row>
    <row r="45" spans="1:17" ht="15.6">
      <c r="A45" s="2">
        <v>1</v>
      </c>
      <c r="B45" s="2">
        <v>52</v>
      </c>
      <c r="C45" s="4">
        <v>-6.2278534000000003E-2</v>
      </c>
      <c r="D45" s="4">
        <v>6.4102837999999995E-2</v>
      </c>
      <c r="E45" s="4">
        <v>1.0374687E-2</v>
      </c>
      <c r="F45" s="3">
        <v>29.931192920000001</v>
      </c>
      <c r="G45" s="3">
        <v>18.56063387</v>
      </c>
      <c r="H45" s="15">
        <f t="shared" si="1"/>
        <v>1.6126169574617013</v>
      </c>
      <c r="I45" s="5">
        <v>5552.0802549999999</v>
      </c>
      <c r="J45" s="5"/>
      <c r="K45" s="5">
        <v>1574.670969</v>
      </c>
      <c r="L45" s="5"/>
      <c r="M45" s="16">
        <f t="shared" si="0"/>
        <v>5.0221074148963059</v>
      </c>
      <c r="N45" s="16" t="e">
        <f t="shared" si="0"/>
        <v>#DIV/0!</v>
      </c>
      <c r="O45" s="5">
        <v>29.98</v>
      </c>
      <c r="P45" s="5">
        <v>5.03</v>
      </c>
      <c r="Q45" s="5">
        <v>6</v>
      </c>
    </row>
    <row r="46" spans="1:17" ht="15.6">
      <c r="A46" s="2">
        <v>1</v>
      </c>
      <c r="B46" s="2">
        <v>33</v>
      </c>
      <c r="C46" s="4">
        <v>-2.1280902000000001E-2</v>
      </c>
      <c r="D46" s="4">
        <v>4.4570910999999998E-2</v>
      </c>
      <c r="E46" s="4">
        <v>1.7804690000000001E-2</v>
      </c>
      <c r="F46" s="3">
        <v>33.489379270000001</v>
      </c>
      <c r="G46" s="3">
        <v>20.75785518</v>
      </c>
      <c r="H46" s="15">
        <f t="shared" si="1"/>
        <v>1.613335240062119</v>
      </c>
      <c r="I46" s="5">
        <v>7706.3838539999997</v>
      </c>
      <c r="J46" s="5"/>
      <c r="K46" s="5">
        <v>1958.8877990000001</v>
      </c>
      <c r="L46" s="5"/>
      <c r="M46" s="16">
        <f t="shared" si="0"/>
        <v>5.0208333076865674</v>
      </c>
      <c r="N46" s="16" t="e">
        <f t="shared" si="0"/>
        <v>#DIV/0!</v>
      </c>
      <c r="O46" s="5">
        <v>33.6</v>
      </c>
      <c r="P46" s="5">
        <v>7.46</v>
      </c>
      <c r="Q46" s="5">
        <v>8.1</v>
      </c>
    </row>
    <row r="47" spans="1:17" ht="15.6">
      <c r="A47" s="2">
        <v>1</v>
      </c>
      <c r="B47" s="2">
        <v>9</v>
      </c>
      <c r="C47" s="4">
        <v>-3.2871323000000001E-2</v>
      </c>
      <c r="D47" s="4">
        <v>0.143068958</v>
      </c>
      <c r="E47" s="4">
        <v>1.6805509999999999E-2</v>
      </c>
      <c r="F47" s="3">
        <v>32.252103290000001</v>
      </c>
      <c r="G47" s="3">
        <v>19.981296449999999</v>
      </c>
      <c r="H47" s="15">
        <f t="shared" si="1"/>
        <v>1.6141146482014186</v>
      </c>
      <c r="I47" s="5">
        <v>7200.2874819999997</v>
      </c>
      <c r="J47" s="5"/>
      <c r="K47" s="5">
        <v>1873.819988</v>
      </c>
      <c r="L47" s="5"/>
      <c r="M47" s="16">
        <f t="shared" si="0"/>
        <v>5.0252920871175375</v>
      </c>
      <c r="N47" s="16" t="e">
        <f t="shared" si="0"/>
        <v>#DIV/0!</v>
      </c>
      <c r="O47" s="5">
        <v>32.22</v>
      </c>
      <c r="P47" s="5">
        <v>7.72</v>
      </c>
      <c r="Q47" s="5">
        <v>7.8</v>
      </c>
    </row>
    <row r="48" spans="1:17" ht="15.6">
      <c r="A48" s="2">
        <v>1</v>
      </c>
      <c r="B48" s="2">
        <v>96</v>
      </c>
      <c r="C48" s="4">
        <v>-2.6793975000000001E-2</v>
      </c>
      <c r="D48" s="4">
        <v>7.7219267999999994E-2</v>
      </c>
      <c r="E48" s="4">
        <v>5.1100000000000002E-6</v>
      </c>
      <c r="F48" s="3">
        <v>29.489306460000002</v>
      </c>
      <c r="G48" s="3">
        <v>18.26457693</v>
      </c>
      <c r="H48" s="15">
        <f t="shared" si="1"/>
        <v>1.6145627995118308</v>
      </c>
      <c r="I48" s="5">
        <v>5286.9149269999998</v>
      </c>
      <c r="J48" s="5"/>
      <c r="K48" s="5">
        <v>1523.747869</v>
      </c>
      <c r="L48" s="5"/>
      <c r="M48" s="16">
        <f t="shared" si="0"/>
        <v>5.0208613644041566</v>
      </c>
      <c r="N48" s="16" t="e">
        <f t="shared" si="0"/>
        <v>#DIV/0!</v>
      </c>
      <c r="O48" s="5">
        <v>29.15</v>
      </c>
      <c r="P48" s="5">
        <v>5.48</v>
      </c>
      <c r="Q48" s="5">
        <v>5.5</v>
      </c>
    </row>
    <row r="49" spans="1:17" ht="15.6">
      <c r="A49" s="2">
        <v>1</v>
      </c>
      <c r="B49" s="2">
        <v>23</v>
      </c>
      <c r="C49" s="4">
        <v>-4.1136704000000003E-2</v>
      </c>
      <c r="D49" s="4">
        <v>1.9791260000000001E-2</v>
      </c>
      <c r="E49" s="4">
        <v>7.1037604000000004E-2</v>
      </c>
      <c r="F49" s="3">
        <v>32.937953960000002</v>
      </c>
      <c r="G49" s="3">
        <v>20.396244620000001</v>
      </c>
      <c r="H49" s="15">
        <f t="shared" si="1"/>
        <v>1.6149028693106544</v>
      </c>
      <c r="I49" s="5">
        <v>7112.2639220000001</v>
      </c>
      <c r="J49" s="5"/>
      <c r="K49" s="5">
        <v>1858.947731</v>
      </c>
      <c r="L49" s="5"/>
      <c r="M49" s="16">
        <f t="shared" si="0"/>
        <v>5.0264565869849491</v>
      </c>
      <c r="N49" s="16" t="e">
        <f t="shared" si="0"/>
        <v>#DIV/0!</v>
      </c>
      <c r="O49" s="5">
        <v>32.97</v>
      </c>
      <c r="P49" s="5">
        <v>7.08</v>
      </c>
      <c r="Q49" s="5">
        <v>7.2</v>
      </c>
    </row>
    <row r="50" spans="1:17" ht="15.6">
      <c r="A50" s="2">
        <v>1</v>
      </c>
      <c r="B50" s="2">
        <v>88</v>
      </c>
      <c r="C50" s="4">
        <v>-7.1017115000000006E-2</v>
      </c>
      <c r="D50" s="4">
        <v>7.9841375000000006E-2</v>
      </c>
      <c r="E50" s="4">
        <v>0.10506220400000001</v>
      </c>
      <c r="F50" s="3">
        <v>32.080110599999998</v>
      </c>
      <c r="G50" s="3">
        <v>19.80070735</v>
      </c>
      <c r="H50" s="15">
        <f t="shared" si="1"/>
        <v>1.6201497266207512</v>
      </c>
      <c r="I50" s="5">
        <v>6806.011039</v>
      </c>
      <c r="J50" s="5">
        <v>7113.97</v>
      </c>
      <c r="K50" s="5">
        <v>1805.7785100000001</v>
      </c>
      <c r="L50" s="5">
        <v>1860.73</v>
      </c>
      <c r="M50" s="16">
        <f t="shared" si="0"/>
        <v>5.0280861967050363</v>
      </c>
      <c r="N50" s="16">
        <f t="shared" si="0"/>
        <v>5.030471274768372</v>
      </c>
      <c r="O50" s="5">
        <v>31.98</v>
      </c>
      <c r="P50" s="5">
        <v>7.09</v>
      </c>
      <c r="Q50" s="5">
        <v>6.8</v>
      </c>
    </row>
    <row r="51" spans="1:17" ht="15.6">
      <c r="A51" s="2">
        <v>1</v>
      </c>
      <c r="B51" s="2">
        <v>80</v>
      </c>
      <c r="C51" s="4">
        <v>-1.9823938999999999E-2</v>
      </c>
      <c r="D51" s="4">
        <v>9.4840926000000006E-2</v>
      </c>
      <c r="E51" s="4">
        <v>6.3628600000000001E-4</v>
      </c>
      <c r="F51" s="3">
        <v>32.221245930000002</v>
      </c>
      <c r="G51" s="3">
        <v>19.877518250000001</v>
      </c>
      <c r="H51" s="15">
        <f t="shared" si="1"/>
        <v>1.6209893772830519</v>
      </c>
      <c r="I51" s="5">
        <v>7009.5764170000002</v>
      </c>
      <c r="J51" s="5"/>
      <c r="K51" s="5">
        <v>1839.9559039999999</v>
      </c>
      <c r="L51" s="5"/>
      <c r="M51" s="16">
        <f t="shared" si="0"/>
        <v>5.0235750921720213</v>
      </c>
      <c r="N51" s="16" t="e">
        <f t="shared" si="0"/>
        <v>#DIV/0!</v>
      </c>
      <c r="O51" s="5">
        <v>32.229999999999997</v>
      </c>
      <c r="P51" s="5">
        <v>7.65</v>
      </c>
      <c r="Q51" s="5">
        <v>7</v>
      </c>
    </row>
    <row r="52" spans="1:17" ht="15.6">
      <c r="A52" s="2">
        <v>1</v>
      </c>
      <c r="B52" s="2">
        <v>79</v>
      </c>
      <c r="C52" s="4">
        <v>-3.5272642999999999E-2</v>
      </c>
      <c r="D52" s="4">
        <v>2.1692669000000001E-2</v>
      </c>
      <c r="E52" s="4">
        <v>-3.0945246999999999E-2</v>
      </c>
      <c r="F52" s="3">
        <v>32.187831060000001</v>
      </c>
      <c r="G52" s="3">
        <v>19.785314159999999</v>
      </c>
      <c r="H52" s="15">
        <f t="shared" si="1"/>
        <v>1.6268546862437085</v>
      </c>
      <c r="I52" s="5">
        <v>6649.8333759999996</v>
      </c>
      <c r="J52" s="5"/>
      <c r="K52" s="5">
        <v>1776.717742</v>
      </c>
      <c r="L52" s="5"/>
      <c r="M52" s="16">
        <f t="shared" si="0"/>
        <v>5.0243273846790881</v>
      </c>
      <c r="N52" s="16" t="e">
        <f t="shared" si="0"/>
        <v>#DIV/0!</v>
      </c>
      <c r="O52" s="5">
        <v>32.08</v>
      </c>
      <c r="P52" s="5">
        <v>7.85</v>
      </c>
      <c r="Q52" s="5">
        <v>6.6</v>
      </c>
    </row>
    <row r="53" spans="1:17" ht="15.6">
      <c r="A53" s="2">
        <v>1</v>
      </c>
      <c r="B53" s="2">
        <v>93</v>
      </c>
      <c r="C53" s="4">
        <v>-0.110316048</v>
      </c>
      <c r="D53" s="4">
        <v>9.6400606999999999E-2</v>
      </c>
      <c r="E53" s="4">
        <v>5.2133642000000001E-2</v>
      </c>
      <c r="F53" s="3">
        <v>34.056141590000003</v>
      </c>
      <c r="G53" s="3">
        <v>20.846291659999999</v>
      </c>
      <c r="H53" s="15">
        <f t="shared" si="1"/>
        <v>1.6336786487232715</v>
      </c>
      <c r="I53" s="5">
        <v>7833.377117</v>
      </c>
      <c r="J53" s="5"/>
      <c r="K53" s="5">
        <v>1990.2379309999999</v>
      </c>
      <c r="L53" s="5"/>
      <c r="M53" s="16">
        <f t="shared" si="0"/>
        <v>5.0459039070806817</v>
      </c>
      <c r="N53" s="16" t="e">
        <f t="shared" si="0"/>
        <v>#DIV/0!</v>
      </c>
      <c r="O53" s="5">
        <v>34.06</v>
      </c>
      <c r="P53" s="5">
        <v>7.2</v>
      </c>
      <c r="Q53" s="5">
        <v>7</v>
      </c>
    </row>
    <row r="54" spans="1:17" ht="15.6">
      <c r="A54" s="2">
        <v>1</v>
      </c>
      <c r="B54" s="2">
        <v>97</v>
      </c>
      <c r="C54" s="4">
        <v>-7.3083023999999996E-2</v>
      </c>
      <c r="D54" s="4">
        <v>2.1175093999999998E-2</v>
      </c>
      <c r="E54" s="4">
        <v>-3.5016859999999997E-2</v>
      </c>
      <c r="F54" s="3">
        <v>30.877406700000002</v>
      </c>
      <c r="G54" s="3">
        <v>18.89566228</v>
      </c>
      <c r="H54" s="15">
        <f t="shared" si="1"/>
        <v>1.6341002629308212</v>
      </c>
      <c r="I54" s="5">
        <v>5833.4276209999998</v>
      </c>
      <c r="J54" s="5"/>
      <c r="K54" s="5">
        <v>1629.780616</v>
      </c>
      <c r="L54" s="5"/>
      <c r="M54" s="16">
        <f t="shared" si="0"/>
        <v>5.0293663575530223</v>
      </c>
      <c r="N54" s="16" t="e">
        <f t="shared" si="0"/>
        <v>#DIV/0!</v>
      </c>
      <c r="O54" s="5">
        <v>30.92</v>
      </c>
      <c r="P54" s="5">
        <v>5.89</v>
      </c>
      <c r="Q54" s="5">
        <v>5.6</v>
      </c>
    </row>
    <row r="55" spans="1:17" ht="15.6">
      <c r="A55" s="2">
        <v>1</v>
      </c>
      <c r="B55" s="2">
        <v>55</v>
      </c>
      <c r="C55" s="4">
        <v>3.4215763000000003E-2</v>
      </c>
      <c r="D55" s="4">
        <v>7.6023904000000003E-2</v>
      </c>
      <c r="E55" s="4">
        <v>-3.3597879999999998E-3</v>
      </c>
      <c r="F55" s="3">
        <v>33.593886589999997</v>
      </c>
      <c r="G55" s="3">
        <v>20.540499539999999</v>
      </c>
      <c r="H55" s="15">
        <f t="shared" si="1"/>
        <v>1.6354951117220977</v>
      </c>
      <c r="I55" s="5">
        <v>7668.0133139999998</v>
      </c>
      <c r="J55" s="5"/>
      <c r="K55" s="5">
        <v>1957.133957</v>
      </c>
      <c r="L55" s="5"/>
      <c r="M55" s="16">
        <f t="shared" si="0"/>
        <v>5.0330585196565778</v>
      </c>
      <c r="N55" s="16" t="e">
        <f t="shared" si="0"/>
        <v>#DIV/0!</v>
      </c>
      <c r="O55" s="5">
        <v>33.6</v>
      </c>
      <c r="P55" s="5">
        <v>7.61</v>
      </c>
      <c r="Q55" s="5">
        <v>8</v>
      </c>
    </row>
    <row r="56" spans="1:17" ht="15.6">
      <c r="A56" s="2">
        <v>1</v>
      </c>
      <c r="B56" s="2">
        <v>62</v>
      </c>
      <c r="C56" s="4">
        <v>-1.3572771000000001E-2</v>
      </c>
      <c r="D56" s="4">
        <v>4.4601463000000001E-2</v>
      </c>
      <c r="E56" s="4">
        <v>1.1225997E-2</v>
      </c>
      <c r="F56" s="3">
        <v>31.977732790000001</v>
      </c>
      <c r="G56" s="3">
        <v>19.540568220000001</v>
      </c>
      <c r="H56" s="15">
        <f t="shared" si="1"/>
        <v>1.6364791663156661</v>
      </c>
      <c r="I56" s="5">
        <v>6470.4668320000001</v>
      </c>
      <c r="J56" s="5"/>
      <c r="K56" s="5">
        <v>1748.0895820000001</v>
      </c>
      <c r="L56" s="5"/>
      <c r="M56" s="16">
        <f t="shared" si="0"/>
        <v>5.0343098404700646</v>
      </c>
      <c r="N56" s="16" t="e">
        <f t="shared" si="0"/>
        <v>#DIV/0!</v>
      </c>
      <c r="O56" s="5">
        <v>31.78</v>
      </c>
      <c r="P56" s="5">
        <v>6.76</v>
      </c>
      <c r="Q56" s="5">
        <v>6.7</v>
      </c>
    </row>
    <row r="57" spans="1:17" ht="15.6">
      <c r="A57" s="2">
        <v>1</v>
      </c>
      <c r="B57" s="2">
        <v>24</v>
      </c>
      <c r="C57" s="4">
        <v>-2.6747516999999998E-2</v>
      </c>
      <c r="D57" s="4">
        <v>6.433607E-3</v>
      </c>
      <c r="E57" s="4">
        <v>1.9864038000000001E-2</v>
      </c>
      <c r="F57" s="3">
        <v>31.02580021</v>
      </c>
      <c r="G57" s="3">
        <v>18.943663730000001</v>
      </c>
      <c r="H57" s="15">
        <f t="shared" si="1"/>
        <v>1.6377930189325631</v>
      </c>
      <c r="I57" s="5">
        <v>5835.6314849999999</v>
      </c>
      <c r="J57" s="5"/>
      <c r="K57" s="5">
        <v>1630.4481559999999</v>
      </c>
      <c r="L57" s="5"/>
      <c r="M57" s="16">
        <f t="shared" si="0"/>
        <v>5.0301594831409249</v>
      </c>
      <c r="N57" s="16" t="e">
        <f t="shared" si="0"/>
        <v>#DIV/0!</v>
      </c>
      <c r="O57" s="5">
        <v>31.02</v>
      </c>
      <c r="P57" s="5">
        <v>5.96</v>
      </c>
      <c r="Q57" s="5">
        <v>6</v>
      </c>
    </row>
    <row r="58" spans="1:17" ht="15.6">
      <c r="A58" s="2">
        <v>1</v>
      </c>
      <c r="B58" s="2">
        <v>73</v>
      </c>
      <c r="C58" s="4">
        <v>-4.6981700000000001E-2</v>
      </c>
      <c r="D58" s="4">
        <v>-4.6065489999999997E-3</v>
      </c>
      <c r="E58" s="4">
        <v>8.5385886999999994E-2</v>
      </c>
      <c r="F58" s="3">
        <v>31.269331210000001</v>
      </c>
      <c r="G58" s="3">
        <v>19.031743840000001</v>
      </c>
      <c r="H58" s="15">
        <f t="shared" si="1"/>
        <v>1.643009251957229</v>
      </c>
      <c r="I58" s="5">
        <v>5885.5699290000002</v>
      </c>
      <c r="J58" s="5"/>
      <c r="K58" s="5">
        <v>1641.2304300000001</v>
      </c>
      <c r="L58" s="5"/>
      <c r="M58" s="16">
        <f t="shared" si="0"/>
        <v>5.0347418922079479</v>
      </c>
      <c r="N58" s="16" t="e">
        <f t="shared" si="0"/>
        <v>#DIV/0!</v>
      </c>
      <c r="O58" s="5">
        <v>31.22</v>
      </c>
      <c r="P58" s="5">
        <v>6.31</v>
      </c>
      <c r="Q58" s="5">
        <v>6</v>
      </c>
    </row>
    <row r="59" spans="1:17" ht="15.6">
      <c r="A59" s="2">
        <v>1</v>
      </c>
      <c r="B59" s="2">
        <v>111</v>
      </c>
      <c r="C59" s="4">
        <v>-6.8738492999999998E-2</v>
      </c>
      <c r="D59" s="4">
        <v>0.102793629</v>
      </c>
      <c r="E59" s="4">
        <v>5.5719530000000003E-2</v>
      </c>
      <c r="F59" s="3">
        <v>32.543053909999998</v>
      </c>
      <c r="G59" s="3">
        <v>19.79477099</v>
      </c>
      <c r="H59" s="15">
        <f t="shared" si="1"/>
        <v>1.644022753607012</v>
      </c>
      <c r="I59" s="5">
        <v>6988.2734259999997</v>
      </c>
      <c r="J59" s="5"/>
      <c r="K59" s="5">
        <v>1841.3922319999999</v>
      </c>
      <c r="L59" s="5"/>
      <c r="M59" s="16">
        <f t="shared" si="0"/>
        <v>5.0377086546894621</v>
      </c>
      <c r="N59" s="16" t="e">
        <f t="shared" si="0"/>
        <v>#DIV/0!</v>
      </c>
      <c r="O59" s="5">
        <v>32.479999999999997</v>
      </c>
      <c r="P59" s="5">
        <v>6.83</v>
      </c>
      <c r="Q59" s="5">
        <v>6.3</v>
      </c>
    </row>
    <row r="60" spans="1:17" ht="15.6">
      <c r="A60" s="2">
        <v>1</v>
      </c>
      <c r="B60" s="2">
        <v>22</v>
      </c>
      <c r="C60" s="4">
        <v>-4.1142907999999999E-2</v>
      </c>
      <c r="D60" s="4">
        <v>0.132453457</v>
      </c>
      <c r="E60" s="4">
        <v>-5.9167409999999997E-3</v>
      </c>
      <c r="F60" s="3">
        <v>32.147900100000001</v>
      </c>
      <c r="G60" s="3">
        <v>19.517496489999999</v>
      </c>
      <c r="H60" s="15">
        <f t="shared" si="1"/>
        <v>1.6471323623125191</v>
      </c>
      <c r="I60" s="5">
        <v>6842.3112650000003</v>
      </c>
      <c r="J60" s="5"/>
      <c r="K60" s="5">
        <v>1816.3067140000001</v>
      </c>
      <c r="L60" s="5"/>
      <c r="M60" s="16">
        <f t="shared" si="0"/>
        <v>5.0394983081155926</v>
      </c>
      <c r="N60" s="16" t="e">
        <f t="shared" si="0"/>
        <v>#DIV/0!</v>
      </c>
      <c r="O60" s="5">
        <v>32.15</v>
      </c>
      <c r="P60" s="5">
        <v>6.87</v>
      </c>
      <c r="Q60" s="5">
        <v>6.2</v>
      </c>
    </row>
    <row r="61" spans="1:17" ht="15.6">
      <c r="A61" s="2">
        <v>1</v>
      </c>
      <c r="B61" s="2">
        <v>48</v>
      </c>
      <c r="C61" s="4">
        <v>-8.5115918999999998E-2</v>
      </c>
      <c r="D61" s="4">
        <v>0.11179359799999999</v>
      </c>
      <c r="E61" s="4">
        <v>7.2764436000000002E-2</v>
      </c>
      <c r="F61" s="3">
        <v>32.210615930000003</v>
      </c>
      <c r="G61" s="3">
        <v>19.544007409999999</v>
      </c>
      <c r="H61" s="15">
        <f t="shared" si="1"/>
        <v>1.6481070260707604</v>
      </c>
      <c r="I61" s="5">
        <v>6645.6022750000002</v>
      </c>
      <c r="J61" s="5"/>
      <c r="K61" s="5">
        <v>1784.2547320000001</v>
      </c>
      <c r="L61" s="5"/>
      <c r="M61" s="16">
        <f t="shared" si="0"/>
        <v>5.0477824163658287</v>
      </c>
      <c r="N61" s="16" t="e">
        <f t="shared" si="0"/>
        <v>#DIV/0!</v>
      </c>
      <c r="O61" s="5">
        <v>32.22</v>
      </c>
      <c r="P61" s="5">
        <v>6.87</v>
      </c>
      <c r="Q61" s="5">
        <v>7</v>
      </c>
    </row>
    <row r="62" spans="1:17" ht="15.6">
      <c r="A62" s="2">
        <v>1</v>
      </c>
      <c r="B62" s="2">
        <v>108</v>
      </c>
      <c r="C62" s="4">
        <v>-4.4034266000000002E-2</v>
      </c>
      <c r="D62" s="4">
        <v>9.3193124000000002E-2</v>
      </c>
      <c r="E62" s="4">
        <v>6.8419166000000003E-2</v>
      </c>
      <c r="F62" s="3">
        <v>29.8546908</v>
      </c>
      <c r="G62" s="3">
        <v>18.085601799999999</v>
      </c>
      <c r="H62" s="15">
        <f t="shared" si="1"/>
        <v>1.6507435655251461</v>
      </c>
      <c r="I62" s="5">
        <v>5296.4598850000002</v>
      </c>
      <c r="J62" s="5">
        <v>5601.94</v>
      </c>
      <c r="K62" s="5">
        <v>1532.3156320000001</v>
      </c>
      <c r="L62" s="5">
        <v>1591.57</v>
      </c>
      <c r="M62" s="16">
        <f t="shared" si="0"/>
        <v>5.0430248385319105</v>
      </c>
      <c r="N62" s="16">
        <f t="shared" si="0"/>
        <v>5.04583961879176</v>
      </c>
      <c r="O62" s="5">
        <v>29.9</v>
      </c>
      <c r="P62" s="5">
        <v>5.54</v>
      </c>
      <c r="Q62" s="5">
        <v>5.3</v>
      </c>
    </row>
    <row r="63" spans="1:17" ht="15.6">
      <c r="A63" s="2">
        <v>1</v>
      </c>
      <c r="B63" s="2">
        <v>6</v>
      </c>
      <c r="C63" s="4">
        <v>-0.110643407</v>
      </c>
      <c r="D63" s="4">
        <v>9.1549353E-2</v>
      </c>
      <c r="E63" s="4">
        <v>2.8718613E-2</v>
      </c>
      <c r="F63" s="3">
        <v>33.395793900000001</v>
      </c>
      <c r="G63" s="3">
        <v>20.18005874</v>
      </c>
      <c r="H63" s="15">
        <f t="shared" si="1"/>
        <v>1.6548908172305945</v>
      </c>
      <c r="I63" s="5">
        <v>7348.686549</v>
      </c>
      <c r="J63" s="5"/>
      <c r="K63" s="5">
        <v>1907.677498</v>
      </c>
      <c r="L63" s="5"/>
      <c r="M63" s="16">
        <f t="shared" si="0"/>
        <v>5.0469826074472319</v>
      </c>
      <c r="N63" s="16" t="e">
        <f t="shared" si="0"/>
        <v>#DIV/0!</v>
      </c>
      <c r="O63" s="5">
        <v>33.270000000000003</v>
      </c>
      <c r="P63" s="5">
        <v>6.07</v>
      </c>
      <c r="Q63" s="5">
        <v>7</v>
      </c>
    </row>
    <row r="64" spans="1:17" ht="15.6">
      <c r="A64" s="2">
        <v>1</v>
      </c>
      <c r="B64" s="2">
        <v>74</v>
      </c>
      <c r="C64" s="4">
        <v>-1.6520354000000001E-2</v>
      </c>
      <c r="D64" s="4">
        <v>0.11806757900000001</v>
      </c>
      <c r="E64" s="4">
        <v>-6.2727579999999998E-3</v>
      </c>
      <c r="F64" s="3">
        <v>33.721627529999999</v>
      </c>
      <c r="G64" s="3">
        <v>20.37268272</v>
      </c>
      <c r="H64" s="15">
        <f t="shared" si="1"/>
        <v>1.6552374566210295</v>
      </c>
      <c r="I64" s="5">
        <v>7778.5910409999997</v>
      </c>
      <c r="J64" s="5"/>
      <c r="K64" s="5">
        <v>1978.742283</v>
      </c>
      <c r="L64" s="5"/>
      <c r="M64" s="16">
        <f t="shared" si="0"/>
        <v>5.040287097019533</v>
      </c>
      <c r="N64" s="16" t="e">
        <f t="shared" si="0"/>
        <v>#DIV/0!</v>
      </c>
      <c r="O64" s="5">
        <v>33.69</v>
      </c>
      <c r="P64" s="5">
        <v>8.41</v>
      </c>
      <c r="Q64" s="5">
        <v>7.6</v>
      </c>
    </row>
    <row r="65" spans="1:17" ht="15.6">
      <c r="A65" s="2">
        <v>1</v>
      </c>
      <c r="B65" s="2">
        <v>104</v>
      </c>
      <c r="C65" s="4">
        <v>-3.7112257000000003E-2</v>
      </c>
      <c r="D65" s="4">
        <v>9.3623270999999994E-2</v>
      </c>
      <c r="E65" s="4">
        <v>2.0972745000000001E-2</v>
      </c>
      <c r="F65" s="3">
        <v>33.601544259999997</v>
      </c>
      <c r="G65" s="3">
        <v>20.299436100000001</v>
      </c>
      <c r="H65" s="15">
        <f t="shared" si="1"/>
        <v>1.655294467022165</v>
      </c>
      <c r="I65" s="5">
        <v>7510.259849</v>
      </c>
      <c r="J65" s="5"/>
      <c r="K65" s="5">
        <v>1935.03873</v>
      </c>
      <c r="L65" s="5"/>
      <c r="M65" s="16">
        <f t="shared" si="0"/>
        <v>5.0456797952515231</v>
      </c>
      <c r="N65" s="16" t="e">
        <f t="shared" si="0"/>
        <v>#DIV/0!</v>
      </c>
      <c r="O65" s="5">
        <v>33.590000000000003</v>
      </c>
      <c r="P65" s="5">
        <v>8.1300000000000008</v>
      </c>
      <c r="Q65" s="5">
        <v>7.4</v>
      </c>
    </row>
    <row r="66" spans="1:17" ht="15.6">
      <c r="A66" s="2">
        <v>1</v>
      </c>
      <c r="B66" s="2">
        <v>49</v>
      </c>
      <c r="C66" s="4">
        <v>-2.3439480000000002E-3</v>
      </c>
      <c r="D66" s="4">
        <v>0.13583816100000001</v>
      </c>
      <c r="E66" s="4">
        <v>9.5960950000000007E-3</v>
      </c>
      <c r="F66" s="3">
        <v>32.431588290000001</v>
      </c>
      <c r="G66" s="3">
        <v>19.55630433</v>
      </c>
      <c r="H66" s="15">
        <f t="shared" si="1"/>
        <v>1.6583699937747902</v>
      </c>
      <c r="I66" s="5">
        <v>6914.9568639999998</v>
      </c>
      <c r="J66" s="5"/>
      <c r="K66" s="5">
        <v>1831.2204220000001</v>
      </c>
      <c r="L66" s="5"/>
      <c r="M66" s="16">
        <f t="shared" si="0"/>
        <v>5.045230038694271</v>
      </c>
      <c r="N66" s="16" t="e">
        <f t="shared" si="0"/>
        <v>#DIV/0!</v>
      </c>
      <c r="O66" s="5">
        <v>32.5</v>
      </c>
      <c r="P66" s="5">
        <v>7.14</v>
      </c>
      <c r="Q66" s="5">
        <v>7.7</v>
      </c>
    </row>
    <row r="67" spans="1:17" ht="15.6">
      <c r="A67" s="2">
        <v>1</v>
      </c>
      <c r="B67" s="2">
        <v>85</v>
      </c>
      <c r="C67" s="4">
        <v>-2.6495976000000001E-2</v>
      </c>
      <c r="D67" s="4">
        <v>0.123373384</v>
      </c>
      <c r="E67" s="4">
        <v>-8.4109319999999994E-3</v>
      </c>
      <c r="F67" s="3">
        <v>35.049987600000001</v>
      </c>
      <c r="G67" s="3">
        <v>21.000623579999999</v>
      </c>
      <c r="H67" s="15">
        <f t="shared" si="1"/>
        <v>1.6689974688837312</v>
      </c>
      <c r="I67" s="5">
        <v>8446.6398129999998</v>
      </c>
      <c r="J67" s="5"/>
      <c r="K67" s="5">
        <v>2096.217748</v>
      </c>
      <c r="L67" s="5"/>
      <c r="M67" s="16">
        <f t="shared" ref="M67:M87" si="2">K67/(I67^(2/3))</f>
        <v>5.054137779734341</v>
      </c>
      <c r="N67" s="16" t="e">
        <f t="shared" ref="N67:N87" si="3">L67/(J67^(2/3))</f>
        <v>#DIV/0!</v>
      </c>
      <c r="O67" s="5">
        <v>34.950000000000003</v>
      </c>
      <c r="P67" s="5">
        <v>9.39</v>
      </c>
      <c r="Q67" s="5">
        <v>8.1999999999999993</v>
      </c>
    </row>
    <row r="68" spans="1:17" ht="15.6">
      <c r="A68" s="2">
        <v>1</v>
      </c>
      <c r="B68" s="2">
        <v>87</v>
      </c>
      <c r="C68" s="4">
        <v>-3.8329977000000001E-2</v>
      </c>
      <c r="D68" s="4">
        <v>7.3929097999999999E-2</v>
      </c>
      <c r="E68" s="4">
        <v>4.6305609999999997E-2</v>
      </c>
      <c r="F68" s="3">
        <v>32.341476210000003</v>
      </c>
      <c r="G68" s="3">
        <v>19.359354620000001</v>
      </c>
      <c r="H68" s="15">
        <f t="shared" si="1"/>
        <v>1.6705864862141773</v>
      </c>
      <c r="I68" s="5">
        <v>6557.5387110000001</v>
      </c>
      <c r="J68" s="5"/>
      <c r="K68" s="5">
        <v>1768.585963</v>
      </c>
      <c r="L68" s="5"/>
      <c r="M68" s="16">
        <f t="shared" si="2"/>
        <v>5.0481501637001687</v>
      </c>
      <c r="N68" s="16" t="e">
        <f t="shared" si="3"/>
        <v>#DIV/0!</v>
      </c>
      <c r="O68" s="5">
        <v>32.18</v>
      </c>
      <c r="P68" s="5">
        <v>6.89</v>
      </c>
      <c r="Q68" s="5">
        <v>6.5</v>
      </c>
    </row>
    <row r="69" spans="1:17" ht="15.6">
      <c r="A69" s="2">
        <v>1</v>
      </c>
      <c r="B69" s="2">
        <v>102</v>
      </c>
      <c r="C69" s="4">
        <v>-0.124249159</v>
      </c>
      <c r="D69" s="4">
        <v>1.1153758999999999E-2</v>
      </c>
      <c r="E69" s="4">
        <v>2.5604954999999999E-2</v>
      </c>
      <c r="F69" s="3">
        <v>30.463713720000001</v>
      </c>
      <c r="G69" s="3">
        <v>18.21202297</v>
      </c>
      <c r="H69" s="15">
        <f t="shared" si="1"/>
        <v>1.6727254171698425</v>
      </c>
      <c r="I69" s="5">
        <v>5236.4233919999997</v>
      </c>
      <c r="J69" s="5"/>
      <c r="K69" s="5">
        <v>1524.0230570000001</v>
      </c>
      <c r="L69" s="5"/>
      <c r="M69" s="16">
        <f t="shared" si="2"/>
        <v>5.0539976386359271</v>
      </c>
      <c r="N69" s="16" t="e">
        <f t="shared" si="3"/>
        <v>#DIV/0!</v>
      </c>
      <c r="O69" s="5">
        <v>30.43</v>
      </c>
      <c r="P69" s="5">
        <v>4.71</v>
      </c>
      <c r="Q69" s="5">
        <v>4.5</v>
      </c>
    </row>
    <row r="70" spans="1:17" ht="15.6">
      <c r="A70" s="2">
        <v>1</v>
      </c>
      <c r="B70" s="2">
        <v>27</v>
      </c>
      <c r="C70" s="4">
        <v>-4.3405876000000003E-2</v>
      </c>
      <c r="D70" s="4">
        <v>0.12900171899999999</v>
      </c>
      <c r="E70" s="4">
        <v>2.855256E-3</v>
      </c>
      <c r="F70" s="3">
        <v>35.048677089999998</v>
      </c>
      <c r="G70" s="3">
        <v>20.92597975</v>
      </c>
      <c r="H70" s="15">
        <f t="shared" ref="H70:H87" si="4">F70/G70</f>
        <v>1.6748882254844004</v>
      </c>
      <c r="I70" s="5">
        <v>8401.5688410000002</v>
      </c>
      <c r="J70" s="5"/>
      <c r="K70" s="5">
        <v>2090.6916200000001</v>
      </c>
      <c r="L70" s="5"/>
      <c r="M70" s="16">
        <f t="shared" si="2"/>
        <v>5.0588257244092905</v>
      </c>
      <c r="N70" s="16" t="e">
        <f t="shared" si="3"/>
        <v>#DIV/0!</v>
      </c>
      <c r="O70" s="5">
        <v>35.08</v>
      </c>
      <c r="P70" s="5">
        <v>8.6999999999999993</v>
      </c>
      <c r="Q70" s="5">
        <v>9.5</v>
      </c>
    </row>
    <row r="71" spans="1:17" ht="15.6">
      <c r="A71" s="2">
        <v>1</v>
      </c>
      <c r="B71" s="2">
        <v>41</v>
      </c>
      <c r="C71" s="4">
        <v>-8.5733795000000002E-2</v>
      </c>
      <c r="D71" s="4">
        <v>0.154211971</v>
      </c>
      <c r="E71" s="4">
        <v>4.7781311E-2</v>
      </c>
      <c r="F71" s="3">
        <v>34.020789129999997</v>
      </c>
      <c r="G71" s="3">
        <v>20.219075579999998</v>
      </c>
      <c r="H71" s="15">
        <f t="shared" si="4"/>
        <v>1.6826085344699029</v>
      </c>
      <c r="I71" s="5">
        <v>7713.2815790000004</v>
      </c>
      <c r="J71" s="5">
        <v>8101.81</v>
      </c>
      <c r="K71" s="5">
        <v>1976.8003739999999</v>
      </c>
      <c r="L71" s="5">
        <v>2041.93</v>
      </c>
      <c r="M71" s="16">
        <f t="shared" si="2"/>
        <v>5.0637239729583223</v>
      </c>
      <c r="N71" s="16">
        <f t="shared" si="3"/>
        <v>5.0619689914875678</v>
      </c>
      <c r="O71" s="5">
        <v>34.049999999999997</v>
      </c>
      <c r="P71" s="5">
        <v>7.94</v>
      </c>
      <c r="Q71" s="5">
        <v>7.6</v>
      </c>
    </row>
    <row r="72" spans="1:17" ht="15.6">
      <c r="A72" s="2">
        <v>1</v>
      </c>
      <c r="B72" s="2">
        <v>39</v>
      </c>
      <c r="C72" s="4">
        <v>-5.7996662999999997E-2</v>
      </c>
      <c r="D72" s="4">
        <v>0.115555645</v>
      </c>
      <c r="E72" s="4">
        <v>8.5467638999999998E-2</v>
      </c>
      <c r="F72" s="3">
        <v>33.797271440000003</v>
      </c>
      <c r="G72" s="3">
        <v>20.085541589999998</v>
      </c>
      <c r="H72" s="15">
        <f t="shared" si="4"/>
        <v>1.6826666728681428</v>
      </c>
      <c r="I72" s="5">
        <v>7467.531371</v>
      </c>
      <c r="J72" s="5"/>
      <c r="K72" s="5">
        <v>1932.8864550000001</v>
      </c>
      <c r="L72" s="5"/>
      <c r="M72" s="16">
        <f t="shared" si="2"/>
        <v>5.059275222900661</v>
      </c>
      <c r="N72" s="16" t="e">
        <f t="shared" si="3"/>
        <v>#DIV/0!</v>
      </c>
      <c r="O72" s="5">
        <v>33.770000000000003</v>
      </c>
      <c r="P72" s="5">
        <v>8.02</v>
      </c>
      <c r="Q72" s="5">
        <v>8</v>
      </c>
    </row>
    <row r="73" spans="1:17" ht="15.6">
      <c r="A73" s="2">
        <v>1</v>
      </c>
      <c r="B73" s="2">
        <v>101</v>
      </c>
      <c r="C73" s="4">
        <v>-5.8282286000000003E-2</v>
      </c>
      <c r="D73" s="4">
        <v>0.10932288900000001</v>
      </c>
      <c r="E73" s="4">
        <v>-2.4233009E-2</v>
      </c>
      <c r="F73" s="3">
        <v>36.541856750000001</v>
      </c>
      <c r="G73" s="3">
        <v>21.701267619999999</v>
      </c>
      <c r="H73" s="15">
        <f t="shared" si="4"/>
        <v>1.6838581685579896</v>
      </c>
      <c r="I73" s="5">
        <v>9460.6124469999995</v>
      </c>
      <c r="J73" s="5"/>
      <c r="K73" s="5">
        <v>2261.799274</v>
      </c>
      <c r="L73" s="5"/>
      <c r="M73" s="16">
        <f t="shared" si="2"/>
        <v>5.0563977063295793</v>
      </c>
      <c r="N73" s="16" t="e">
        <f t="shared" si="3"/>
        <v>#DIV/0!</v>
      </c>
      <c r="O73" s="5">
        <v>36.5</v>
      </c>
      <c r="P73" s="5">
        <v>10.02</v>
      </c>
      <c r="Q73" s="5">
        <v>9.1999999999999993</v>
      </c>
    </row>
    <row r="74" spans="1:17" ht="15.6">
      <c r="A74" s="2">
        <v>1</v>
      </c>
      <c r="B74" s="2">
        <v>19</v>
      </c>
      <c r="C74" s="4">
        <v>-3.3016419999999998E-2</v>
      </c>
      <c r="D74" s="4">
        <v>8.9018990000000006E-2</v>
      </c>
      <c r="E74" s="4">
        <v>2.7452101999999999E-2</v>
      </c>
      <c r="F74" s="3">
        <v>32.080432569999999</v>
      </c>
      <c r="G74" s="3">
        <v>19.050915450000002</v>
      </c>
      <c r="H74" s="15">
        <f t="shared" si="4"/>
        <v>1.6839312868820693</v>
      </c>
      <c r="I74" s="5">
        <v>6292.902392</v>
      </c>
      <c r="J74" s="5"/>
      <c r="K74" s="5">
        <v>1724.260221</v>
      </c>
      <c r="L74" s="5"/>
      <c r="M74" s="16">
        <f t="shared" si="2"/>
        <v>5.0586598588745915</v>
      </c>
      <c r="N74" s="16" t="e">
        <f t="shared" si="3"/>
        <v>#DIV/0!</v>
      </c>
      <c r="O74" s="5">
        <v>31.98</v>
      </c>
      <c r="P74" s="5">
        <v>6.37</v>
      </c>
      <c r="Q74" s="5">
        <v>6.9</v>
      </c>
    </row>
    <row r="75" spans="1:17" ht="15.6">
      <c r="A75" s="2">
        <v>1</v>
      </c>
      <c r="B75" s="2">
        <v>71</v>
      </c>
      <c r="C75" s="4">
        <v>-3.3188597E-2</v>
      </c>
      <c r="D75" s="4">
        <v>7.5280211E-2</v>
      </c>
      <c r="E75" s="4">
        <v>2.2590547999999998E-2</v>
      </c>
      <c r="F75" s="3">
        <v>34.017911249999997</v>
      </c>
      <c r="G75" s="3">
        <v>20.190591749999999</v>
      </c>
      <c r="H75" s="15">
        <f t="shared" si="4"/>
        <v>1.6848397348235225</v>
      </c>
      <c r="I75" s="5">
        <v>7557.7643360000002</v>
      </c>
      <c r="J75" s="5"/>
      <c r="K75" s="5">
        <v>1945.4087709999999</v>
      </c>
      <c r="L75" s="5"/>
      <c r="M75" s="16">
        <f t="shared" si="2"/>
        <v>5.051441242971352</v>
      </c>
      <c r="N75" s="16" t="e">
        <f t="shared" si="3"/>
        <v>#DIV/0!</v>
      </c>
      <c r="O75" s="5">
        <v>33.97</v>
      </c>
      <c r="P75" s="5">
        <v>8.15</v>
      </c>
      <c r="Q75" s="5">
        <v>7.5</v>
      </c>
    </row>
    <row r="76" spans="1:17" ht="15.6">
      <c r="A76" s="2">
        <v>1</v>
      </c>
      <c r="B76" s="2">
        <v>84</v>
      </c>
      <c r="C76" s="4">
        <v>3.5312718E-2</v>
      </c>
      <c r="D76" s="4">
        <v>7.5356586000000003E-2</v>
      </c>
      <c r="E76" s="4">
        <v>7.1600570000000001E-3</v>
      </c>
      <c r="F76" s="3">
        <v>32.167669070000002</v>
      </c>
      <c r="G76" s="3">
        <v>19.084884469999999</v>
      </c>
      <c r="H76" s="15">
        <f t="shared" si="4"/>
        <v>1.6855050456587859</v>
      </c>
      <c r="I76" s="5">
        <v>6335.5158700000002</v>
      </c>
      <c r="J76" s="5"/>
      <c r="K76" s="5">
        <v>1731.2324490000001</v>
      </c>
      <c r="L76" s="5"/>
      <c r="M76" s="16">
        <f t="shared" si="2"/>
        <v>5.0563142966223982</v>
      </c>
      <c r="N76" s="16" t="e">
        <f t="shared" si="3"/>
        <v>#DIV/0!</v>
      </c>
      <c r="O76" s="5">
        <v>32.22</v>
      </c>
      <c r="P76" s="5">
        <v>7.08</v>
      </c>
      <c r="Q76" s="5">
        <v>6.9</v>
      </c>
    </row>
    <row r="77" spans="1:17" ht="15.6">
      <c r="A77" s="2">
        <v>1</v>
      </c>
      <c r="B77" s="2">
        <v>15</v>
      </c>
      <c r="C77" s="4">
        <v>-3.2549554000000001E-2</v>
      </c>
      <c r="D77" s="4">
        <v>0.101238069</v>
      </c>
      <c r="E77" s="4">
        <v>2.3123181999999999E-2</v>
      </c>
      <c r="F77" s="3">
        <v>32.396085210000003</v>
      </c>
      <c r="G77" s="3">
        <v>19.194874009999999</v>
      </c>
      <c r="H77" s="15">
        <f t="shared" si="4"/>
        <v>1.6877466970151789</v>
      </c>
      <c r="I77" s="5">
        <v>6484.0676569999996</v>
      </c>
      <c r="J77" s="5"/>
      <c r="K77" s="5">
        <v>1759.6808209999999</v>
      </c>
      <c r="L77" s="5"/>
      <c r="M77" s="16">
        <f t="shared" si="2"/>
        <v>5.0606023027416915</v>
      </c>
      <c r="N77" s="16" t="e">
        <f t="shared" si="3"/>
        <v>#DIV/0!</v>
      </c>
      <c r="O77" s="5">
        <v>32.33</v>
      </c>
      <c r="P77" s="5">
        <v>6.9</v>
      </c>
      <c r="Q77" s="5">
        <v>7.2</v>
      </c>
    </row>
    <row r="78" spans="1:17" ht="15.6">
      <c r="A78" s="2">
        <v>1</v>
      </c>
      <c r="B78" s="2">
        <v>45</v>
      </c>
      <c r="C78" s="4">
        <v>-4.8283804999999999E-2</v>
      </c>
      <c r="D78" s="4">
        <v>0.11421700799999999</v>
      </c>
      <c r="E78" s="4">
        <v>5.3781751000000003E-2</v>
      </c>
      <c r="F78" s="3">
        <v>33.676050170000003</v>
      </c>
      <c r="G78" s="3">
        <v>19.880496709999999</v>
      </c>
      <c r="H78" s="15">
        <f t="shared" si="4"/>
        <v>1.6939239829486135</v>
      </c>
      <c r="I78" s="5">
        <v>7328.6472329999997</v>
      </c>
      <c r="J78" s="5"/>
      <c r="K78" s="5">
        <v>1909.687234</v>
      </c>
      <c r="L78" s="5"/>
      <c r="M78" s="16">
        <f t="shared" si="2"/>
        <v>5.0615053479157792</v>
      </c>
      <c r="N78" s="16" t="e">
        <f t="shared" si="3"/>
        <v>#DIV/0!</v>
      </c>
      <c r="O78" s="5">
        <v>33.74</v>
      </c>
      <c r="P78" s="5">
        <v>7.62</v>
      </c>
      <c r="Q78" s="5">
        <v>8</v>
      </c>
    </row>
    <row r="79" spans="1:17" ht="15.6">
      <c r="A79" s="2">
        <v>1</v>
      </c>
      <c r="B79" s="2">
        <v>110</v>
      </c>
      <c r="C79" s="4">
        <v>-4.7345897999999997E-2</v>
      </c>
      <c r="D79" s="4">
        <v>4.1285707999999997E-2</v>
      </c>
      <c r="E79" s="4">
        <v>-3.5539539999999998E-3</v>
      </c>
      <c r="F79" s="3">
        <v>32.149296440000001</v>
      </c>
      <c r="G79" s="3">
        <v>18.926260509999999</v>
      </c>
      <c r="H79" s="15">
        <f t="shared" si="4"/>
        <v>1.6986607799788762</v>
      </c>
      <c r="I79" s="5">
        <v>6143.5905220000004</v>
      </c>
      <c r="J79" s="5"/>
      <c r="K79" s="5">
        <v>1697.0597740000001</v>
      </c>
      <c r="L79" s="5"/>
      <c r="M79" s="16">
        <f t="shared" si="2"/>
        <v>5.0592052415958362</v>
      </c>
      <c r="N79" s="16" t="e">
        <f t="shared" si="3"/>
        <v>#DIV/0!</v>
      </c>
      <c r="O79" s="5">
        <v>32.14</v>
      </c>
      <c r="P79" s="5">
        <v>6.52</v>
      </c>
      <c r="Q79" s="5">
        <v>6.2</v>
      </c>
    </row>
    <row r="80" spans="1:17" ht="15.6">
      <c r="A80" s="2">
        <v>1</v>
      </c>
      <c r="B80" s="2">
        <v>69</v>
      </c>
      <c r="C80" s="4">
        <v>-3.9213383999999997E-2</v>
      </c>
      <c r="D80" s="4">
        <v>5.9524405000000002E-2</v>
      </c>
      <c r="E80" s="4">
        <v>7.5544880999999994E-2</v>
      </c>
      <c r="F80" s="3">
        <v>34.451347589999997</v>
      </c>
      <c r="G80" s="3">
        <v>20.278286520000002</v>
      </c>
      <c r="H80" s="15">
        <f t="shared" si="4"/>
        <v>1.6989279422608727</v>
      </c>
      <c r="I80" s="5">
        <v>7654.169868</v>
      </c>
      <c r="J80" s="5"/>
      <c r="K80" s="5">
        <v>1964.9722280000001</v>
      </c>
      <c r="L80" s="5"/>
      <c r="M80" s="16">
        <f t="shared" si="2"/>
        <v>5.0593068350853168</v>
      </c>
      <c r="N80" s="16" t="e">
        <f t="shared" si="3"/>
        <v>#DIV/0!</v>
      </c>
      <c r="O80" s="5">
        <v>34.4</v>
      </c>
      <c r="P80" s="5">
        <v>8.43</v>
      </c>
      <c r="Q80" s="5">
        <v>8</v>
      </c>
    </row>
    <row r="81" spans="1:17" ht="15.6">
      <c r="A81" s="2">
        <v>1</v>
      </c>
      <c r="B81" s="2">
        <v>92</v>
      </c>
      <c r="C81" s="4">
        <v>-4.4360767000000002E-2</v>
      </c>
      <c r="D81" s="4">
        <v>4.1912811000000001E-2</v>
      </c>
      <c r="E81" s="4">
        <v>-6.7213519999999999E-3</v>
      </c>
      <c r="F81" s="3">
        <v>34.099124539999998</v>
      </c>
      <c r="G81" s="3">
        <v>20.020270419999999</v>
      </c>
      <c r="H81" s="15">
        <f t="shared" si="4"/>
        <v>1.7032299676599474</v>
      </c>
      <c r="I81" s="5">
        <v>7165.5223500000002</v>
      </c>
      <c r="J81" s="5">
        <v>8043.24</v>
      </c>
      <c r="K81" s="5">
        <v>1884.018881</v>
      </c>
      <c r="L81" s="5">
        <v>2036.29</v>
      </c>
      <c r="M81" s="16">
        <f t="shared" si="2"/>
        <v>5.0689734230710339</v>
      </c>
      <c r="N81" s="16">
        <f t="shared" si="3"/>
        <v>5.0724636484556118</v>
      </c>
      <c r="O81" s="5">
        <v>34.06</v>
      </c>
      <c r="P81" s="5">
        <v>7.61</v>
      </c>
      <c r="Q81" s="5">
        <v>7.5</v>
      </c>
    </row>
    <row r="82" spans="1:17" ht="15.6">
      <c r="A82" s="2">
        <v>1</v>
      </c>
      <c r="B82" s="2">
        <v>119</v>
      </c>
      <c r="C82" s="4">
        <v>1.3038523999999999E-2</v>
      </c>
      <c r="D82" s="4">
        <v>9.5407196999999999E-2</v>
      </c>
      <c r="E82" s="4">
        <v>-2.2646685999999999E-2</v>
      </c>
      <c r="F82" s="3">
        <v>34.692356539999999</v>
      </c>
      <c r="G82" s="3">
        <v>20.32985729</v>
      </c>
      <c r="H82" s="15">
        <f t="shared" si="4"/>
        <v>1.7064731958086461</v>
      </c>
      <c r="I82" s="5">
        <v>7709.1491569999998</v>
      </c>
      <c r="J82" s="5"/>
      <c r="K82" s="5">
        <v>1979.7819529999999</v>
      </c>
      <c r="L82" s="5"/>
      <c r="M82" s="16">
        <f t="shared" si="2"/>
        <v>5.0731736576555821</v>
      </c>
      <c r="N82" s="16" t="e">
        <f t="shared" si="3"/>
        <v>#DIV/0!</v>
      </c>
      <c r="O82" s="5">
        <v>34.75</v>
      </c>
      <c r="P82" s="5">
        <v>8.15</v>
      </c>
      <c r="Q82" s="5">
        <v>7.8</v>
      </c>
    </row>
    <row r="83" spans="1:17" ht="15.6">
      <c r="A83" s="2">
        <v>1</v>
      </c>
      <c r="B83" s="2">
        <v>58</v>
      </c>
      <c r="C83" s="4">
        <v>-3.4857518999999997E-2</v>
      </c>
      <c r="D83" s="4">
        <v>2.6755311E-2</v>
      </c>
      <c r="E83" s="4">
        <v>1.3163294000000001E-2</v>
      </c>
      <c r="F83" s="3">
        <v>34.382011079999998</v>
      </c>
      <c r="G83" s="3">
        <v>20.099823520000001</v>
      </c>
      <c r="H83" s="15">
        <f t="shared" si="4"/>
        <v>1.7105628338372594</v>
      </c>
      <c r="I83" s="5">
        <v>7328.2057759999998</v>
      </c>
      <c r="J83" s="5"/>
      <c r="K83" s="5">
        <v>1911.6945490000001</v>
      </c>
      <c r="L83" s="5"/>
      <c r="M83" s="16">
        <f t="shared" si="2"/>
        <v>5.067029093874468</v>
      </c>
      <c r="N83" s="16" t="e">
        <f t="shared" si="3"/>
        <v>#DIV/0!</v>
      </c>
      <c r="O83" s="5">
        <v>34.32</v>
      </c>
      <c r="P83" s="5">
        <v>7.47</v>
      </c>
      <c r="Q83" s="5">
        <v>8.1</v>
      </c>
    </row>
    <row r="84" spans="1:17" ht="15.6">
      <c r="A84" s="2">
        <v>1</v>
      </c>
      <c r="B84" s="2">
        <v>2</v>
      </c>
      <c r="C84" s="4">
        <v>-8.7188496000000004E-2</v>
      </c>
      <c r="D84" s="4">
        <v>0.128014408</v>
      </c>
      <c r="E84" s="4">
        <v>6.2764785000000003E-2</v>
      </c>
      <c r="F84" s="3">
        <v>35.150234660000002</v>
      </c>
      <c r="G84" s="3">
        <v>20.400943300000002</v>
      </c>
      <c r="H84" s="15">
        <f t="shared" si="4"/>
        <v>1.7229710481083489</v>
      </c>
      <c r="I84" s="5">
        <v>8109.8788560000003</v>
      </c>
      <c r="J84" s="5"/>
      <c r="K84" s="5">
        <v>2049.6015819999998</v>
      </c>
      <c r="L84" s="5"/>
      <c r="M84" s="16">
        <f t="shared" si="2"/>
        <v>5.0776161860435041</v>
      </c>
      <c r="N84" s="16" t="e">
        <f t="shared" si="3"/>
        <v>#DIV/0!</v>
      </c>
      <c r="O84" s="5">
        <v>35.19</v>
      </c>
      <c r="P84" s="5">
        <v>8.41</v>
      </c>
      <c r="Q84" s="5">
        <v>8.1999999999999993</v>
      </c>
    </row>
    <row r="85" spans="1:17" ht="15.6">
      <c r="A85" s="2">
        <v>1</v>
      </c>
      <c r="B85" s="2">
        <v>94</v>
      </c>
      <c r="C85" s="4">
        <v>-1.1618712E-2</v>
      </c>
      <c r="D85" s="4">
        <v>7.8978945999999994E-2</v>
      </c>
      <c r="E85" s="4">
        <v>2.6386393000000001E-2</v>
      </c>
      <c r="F85" s="3">
        <v>32.294654850000001</v>
      </c>
      <c r="G85" s="3">
        <v>18.742488089999998</v>
      </c>
      <c r="H85" s="15">
        <f t="shared" si="4"/>
        <v>1.7230719152613854</v>
      </c>
      <c r="I85" s="5">
        <v>6171.7280989999999</v>
      </c>
      <c r="J85" s="5"/>
      <c r="K85" s="5">
        <v>1706.3774490000001</v>
      </c>
      <c r="L85" s="5"/>
      <c r="M85" s="16">
        <f t="shared" si="2"/>
        <v>5.0715095377501482</v>
      </c>
      <c r="N85" s="16" t="e">
        <f t="shared" si="3"/>
        <v>#DIV/0!</v>
      </c>
      <c r="O85" s="5">
        <v>32.340000000000003</v>
      </c>
      <c r="P85" s="5">
        <v>6.61</v>
      </c>
      <c r="Q85" s="5">
        <v>6.3</v>
      </c>
    </row>
    <row r="86" spans="1:17" ht="15.6">
      <c r="A86" s="2">
        <v>1</v>
      </c>
      <c r="B86" s="2">
        <v>1</v>
      </c>
      <c r="C86" s="4">
        <v>5.5205100000000002E-3</v>
      </c>
      <c r="D86" s="4">
        <v>0.189586582</v>
      </c>
      <c r="E86" s="4">
        <v>-2.970004E-2</v>
      </c>
      <c r="F86" s="3">
        <v>33.774255359999998</v>
      </c>
      <c r="G86" s="3">
        <v>19.545971600000001</v>
      </c>
      <c r="H86" s="15">
        <f t="shared" si="4"/>
        <v>1.7279394471237233</v>
      </c>
      <c r="I86" s="5">
        <v>7359.4515449999999</v>
      </c>
      <c r="J86" s="5"/>
      <c r="K86" s="5">
        <v>1922.444031</v>
      </c>
      <c r="L86" s="5"/>
      <c r="M86" s="16">
        <f t="shared" si="2"/>
        <v>5.0810882509348332</v>
      </c>
      <c r="N86" s="16" t="e">
        <f t="shared" si="3"/>
        <v>#DIV/0!</v>
      </c>
      <c r="O86" s="5">
        <v>33.82</v>
      </c>
      <c r="P86" s="5">
        <v>7.56</v>
      </c>
      <c r="Q86" s="5">
        <v>8</v>
      </c>
    </row>
    <row r="87" spans="1:17" ht="15.6">
      <c r="A87" s="2">
        <v>1</v>
      </c>
      <c r="B87" s="2">
        <v>30</v>
      </c>
      <c r="C87" s="4">
        <v>-4.670759E-3</v>
      </c>
      <c r="D87" s="4">
        <v>0.180084511</v>
      </c>
      <c r="E87" s="4">
        <v>-7.7025336999999999E-2</v>
      </c>
      <c r="F87" s="3">
        <v>32.721163140000002</v>
      </c>
      <c r="G87" s="3">
        <v>18.929169000000002</v>
      </c>
      <c r="H87" s="15">
        <f t="shared" si="4"/>
        <v>1.7286106505784802</v>
      </c>
      <c r="I87" s="5">
        <v>6694.1608390000001</v>
      </c>
      <c r="J87" s="5">
        <v>6989.2</v>
      </c>
      <c r="K87" s="5">
        <v>1804.437318</v>
      </c>
      <c r="L87" s="5">
        <v>1858.98</v>
      </c>
      <c r="M87" s="16">
        <f t="shared" si="2"/>
        <v>5.0801636777814663</v>
      </c>
      <c r="N87" s="16">
        <f t="shared" si="3"/>
        <v>5.0853760329445477</v>
      </c>
      <c r="O87" s="5">
        <v>32.72</v>
      </c>
      <c r="P87" s="5">
        <v>6.39</v>
      </c>
      <c r="Q87" s="5">
        <v>7.1</v>
      </c>
    </row>
  </sheetData>
  <mergeCells count="1">
    <mergeCell ref="A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zoomScale="110" zoomScaleNormal="110" workbookViewId="0">
      <selection activeCell="S7" sqref="S7"/>
    </sheetView>
  </sheetViews>
  <sheetFormatPr defaultRowHeight="14.4"/>
  <cols>
    <col min="3" max="3" width="12" customWidth="1"/>
    <col min="4" max="4" width="11" customWidth="1"/>
    <col min="5" max="5" width="11.88671875" customWidth="1"/>
    <col min="6" max="6" width="9.6640625" customWidth="1"/>
    <col min="7" max="7" width="10.6640625" customWidth="1"/>
    <col min="9" max="9" width="10" customWidth="1"/>
    <col min="10" max="10" width="11" customWidth="1"/>
    <col min="11" max="11" width="10" customWidth="1"/>
    <col min="12" max="12" width="10.33203125" customWidth="1"/>
    <col min="13" max="13" width="9.109375" style="18"/>
    <col min="14" max="14" width="10.5546875" style="18" customWidth="1"/>
  </cols>
  <sheetData>
    <row r="1" spans="1:17" ht="24" customHeight="1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15.6">
      <c r="A2" s="6" t="s">
        <v>0</v>
      </c>
      <c r="B2" s="6" t="s">
        <v>1</v>
      </c>
      <c r="C2" s="8" t="s">
        <v>2</v>
      </c>
      <c r="D2" s="8" t="s">
        <v>3</v>
      </c>
      <c r="E2" s="8" t="s">
        <v>4</v>
      </c>
      <c r="F2" s="7" t="s">
        <v>23</v>
      </c>
      <c r="G2" s="7" t="s">
        <v>24</v>
      </c>
      <c r="H2" s="14" t="s">
        <v>15</v>
      </c>
      <c r="I2" s="9" t="s">
        <v>5</v>
      </c>
      <c r="J2" s="9" t="s">
        <v>16</v>
      </c>
      <c r="K2" s="9" t="s">
        <v>6</v>
      </c>
      <c r="L2" s="9" t="s">
        <v>17</v>
      </c>
      <c r="M2" s="17" t="s">
        <v>19</v>
      </c>
      <c r="N2" s="17" t="s">
        <v>22</v>
      </c>
      <c r="O2" s="9" t="s">
        <v>7</v>
      </c>
      <c r="P2" s="9" t="s">
        <v>8</v>
      </c>
      <c r="Q2" s="9" t="s">
        <v>9</v>
      </c>
    </row>
    <row r="3" spans="1:17" ht="15.6">
      <c r="A3" s="2">
        <v>1</v>
      </c>
      <c r="B3" s="2">
        <v>43</v>
      </c>
      <c r="C3" s="4">
        <v>-6.7432518999999996E-2</v>
      </c>
      <c r="D3" s="4">
        <v>8.2741997999999997E-2</v>
      </c>
      <c r="E3" s="4">
        <v>6.7156089000000002E-2</v>
      </c>
      <c r="F3" s="3">
        <v>36.205275039999997</v>
      </c>
      <c r="G3" s="3">
        <v>20.859635480000001</v>
      </c>
      <c r="H3" s="15">
        <f t="shared" ref="H3:H32" si="0">F3/G3</f>
        <v>1.7356619234652126</v>
      </c>
      <c r="I3" s="5">
        <v>8487.3812670000007</v>
      </c>
      <c r="J3" s="5">
        <f>0.785398*F3*G3^2-0.326013*G3^3</f>
        <v>9413.9328783296041</v>
      </c>
      <c r="K3" s="5">
        <v>2115.4213690000001</v>
      </c>
      <c r="L3" s="5">
        <f>PI()*F3*G3 -0.238463*G3^2</f>
        <v>2268.860306880707</v>
      </c>
      <c r="M3" s="16">
        <f t="shared" ref="M3:N32" si="1">K3/(I3^(2/3))</f>
        <v>5.0841038438566581</v>
      </c>
      <c r="N3" s="16">
        <f t="shared" si="1"/>
        <v>5.0889364287933567</v>
      </c>
      <c r="O3" s="5">
        <v>36.21</v>
      </c>
      <c r="P3" s="5">
        <v>8.8800000000000008</v>
      </c>
      <c r="Q3" s="5">
        <v>9</v>
      </c>
    </row>
    <row r="4" spans="1:17" ht="15.6">
      <c r="A4" s="2">
        <v>1</v>
      </c>
      <c r="B4" s="2">
        <v>105</v>
      </c>
      <c r="C4" s="4">
        <v>-1.7884463E-2</v>
      </c>
      <c r="D4" s="4">
        <v>0.12851061599999999</v>
      </c>
      <c r="E4" s="4">
        <v>3.3339422000000001E-2</v>
      </c>
      <c r="F4" s="3">
        <v>31.301180039999998</v>
      </c>
      <c r="G4" s="3">
        <v>18.004386619999998</v>
      </c>
      <c r="H4" s="15">
        <f t="shared" si="0"/>
        <v>1.7385307647875872</v>
      </c>
      <c r="I4" s="5">
        <v>5662.0802199999998</v>
      </c>
      <c r="J4" s="5">
        <f t="shared" ref="J4:J32" si="2">0.785398*F4*G4^2-0.326013*G4^3</f>
        <v>6066.3629926211934</v>
      </c>
      <c r="K4" s="5">
        <v>1614.1341259999999</v>
      </c>
      <c r="L4" s="5">
        <f t="shared" ref="L4:L32" si="3">PI()*F4*G4 -0.238463*G4^2</f>
        <v>1693.1717171796454</v>
      </c>
      <c r="M4" s="16">
        <f t="shared" si="1"/>
        <v>5.0810750227204844</v>
      </c>
      <c r="N4" s="16">
        <f t="shared" si="1"/>
        <v>5.0903628765991851</v>
      </c>
      <c r="O4" s="5">
        <v>31.28</v>
      </c>
      <c r="P4" s="5">
        <v>5.81</v>
      </c>
      <c r="Q4" s="5">
        <v>5.7</v>
      </c>
    </row>
    <row r="5" spans="1:17" ht="15.6">
      <c r="A5" s="2">
        <v>1</v>
      </c>
      <c r="B5" s="2">
        <v>118</v>
      </c>
      <c r="C5" s="4">
        <v>-3.8429890000000001E-2</v>
      </c>
      <c r="D5" s="4">
        <v>2.8392542E-2</v>
      </c>
      <c r="E5" s="4">
        <v>9.1606599999999993E-3</v>
      </c>
      <c r="F5" s="3">
        <v>33.115195649999997</v>
      </c>
      <c r="G5" s="3">
        <v>19.029519050000001</v>
      </c>
      <c r="H5" s="15">
        <f t="shared" si="0"/>
        <v>1.7402013977857205</v>
      </c>
      <c r="I5" s="5">
        <v>6288.617045</v>
      </c>
      <c r="J5" s="5">
        <f t="shared" si="2"/>
        <v>7171.7430650117967</v>
      </c>
      <c r="K5" s="5">
        <v>1732.219149</v>
      </c>
      <c r="L5" s="5">
        <f t="shared" si="3"/>
        <v>1893.3728100014198</v>
      </c>
      <c r="M5" s="16">
        <f t="shared" si="1"/>
        <v>5.0843183564708196</v>
      </c>
      <c r="N5" s="16">
        <f t="shared" si="1"/>
        <v>5.0911940999204033</v>
      </c>
      <c r="O5" s="5">
        <v>33.1</v>
      </c>
      <c r="P5" s="5">
        <v>6.52</v>
      </c>
      <c r="Q5" s="5">
        <v>6.7</v>
      </c>
    </row>
    <row r="6" spans="1:17" ht="15.6">
      <c r="A6" s="2">
        <v>1</v>
      </c>
      <c r="B6" s="2">
        <v>35</v>
      </c>
      <c r="C6" s="4">
        <v>-1.1405495E-2</v>
      </c>
      <c r="D6" s="4">
        <v>0.13218240000000001</v>
      </c>
      <c r="E6" s="4">
        <v>2.8221559E-2</v>
      </c>
      <c r="F6" s="3">
        <v>32.463235320000003</v>
      </c>
      <c r="G6" s="3">
        <v>18.49647891</v>
      </c>
      <c r="H6" s="15">
        <f t="shared" si="0"/>
        <v>1.7551035241874586</v>
      </c>
      <c r="I6" s="5">
        <v>6128.3574140000001</v>
      </c>
      <c r="J6" s="5">
        <f t="shared" si="2"/>
        <v>6659.8626505339416</v>
      </c>
      <c r="K6" s="5">
        <v>1705.6501020000001</v>
      </c>
      <c r="L6" s="5">
        <f t="shared" si="3"/>
        <v>1804.8038389977889</v>
      </c>
      <c r="M6" s="16">
        <f t="shared" si="1"/>
        <v>5.093237021844458</v>
      </c>
      <c r="N6" s="16">
        <f t="shared" si="1"/>
        <v>5.0986260164115969</v>
      </c>
      <c r="O6" s="5">
        <v>32.42</v>
      </c>
      <c r="P6" s="5">
        <v>6.25</v>
      </c>
      <c r="Q6" s="5">
        <v>6.2</v>
      </c>
    </row>
    <row r="7" spans="1:17" ht="15.6">
      <c r="A7" s="2">
        <v>1</v>
      </c>
      <c r="B7" s="2">
        <v>78</v>
      </c>
      <c r="C7" s="4">
        <v>-3.0965888E-2</v>
      </c>
      <c r="D7" s="4">
        <v>9.7038233000000002E-2</v>
      </c>
      <c r="E7" s="4">
        <v>1.1088188000000001E-2</v>
      </c>
      <c r="F7" s="3">
        <v>36.17391851</v>
      </c>
      <c r="G7" s="3">
        <v>20.508169890000001</v>
      </c>
      <c r="H7" s="15">
        <f t="shared" si="0"/>
        <v>1.7638784301098842</v>
      </c>
      <c r="I7" s="5">
        <v>8261.4995049999998</v>
      </c>
      <c r="J7" s="5">
        <f t="shared" si="2"/>
        <v>9137.206990426419</v>
      </c>
      <c r="K7" s="5">
        <v>2082.9178769999999</v>
      </c>
      <c r="L7" s="5">
        <f t="shared" si="3"/>
        <v>2230.3306792945273</v>
      </c>
      <c r="M7" s="16">
        <f t="shared" si="1"/>
        <v>5.0968230946684043</v>
      </c>
      <c r="N7" s="16">
        <f t="shared" si="1"/>
        <v>5.1030162284315299</v>
      </c>
      <c r="O7" s="5">
        <v>36.07</v>
      </c>
      <c r="P7" s="5">
        <v>8.84</v>
      </c>
      <c r="Q7" s="5">
        <v>8</v>
      </c>
    </row>
    <row r="8" spans="1:17" ht="15.6">
      <c r="A8" s="2">
        <v>1</v>
      </c>
      <c r="B8" s="2">
        <v>90</v>
      </c>
      <c r="C8" s="4">
        <v>-1.9138657E-2</v>
      </c>
      <c r="D8" s="4">
        <v>9.5110644999999994E-2</v>
      </c>
      <c r="E8" s="4">
        <v>4.4312254000000002E-2</v>
      </c>
      <c r="F8" s="3">
        <v>35.698287690000001</v>
      </c>
      <c r="G8" s="3">
        <v>20.2357996</v>
      </c>
      <c r="H8" s="15">
        <f t="shared" si="0"/>
        <v>1.7641154980601805</v>
      </c>
      <c r="I8" s="5">
        <v>8004.9129670000002</v>
      </c>
      <c r="J8" s="5">
        <f t="shared" si="2"/>
        <v>8779.5080224753729</v>
      </c>
      <c r="K8" s="5">
        <v>2037.4446170000001</v>
      </c>
      <c r="L8" s="5">
        <f t="shared" si="3"/>
        <v>2171.7867310990523</v>
      </c>
      <c r="M8" s="16">
        <f t="shared" si="1"/>
        <v>5.0915272137035501</v>
      </c>
      <c r="N8" s="16">
        <f t="shared" si="1"/>
        <v>5.1031349757995361</v>
      </c>
      <c r="O8" s="5">
        <v>35.69</v>
      </c>
      <c r="P8" s="5">
        <v>8.76</v>
      </c>
      <c r="Q8" s="5">
        <v>8.3000000000000007</v>
      </c>
    </row>
    <row r="9" spans="1:17" ht="15.6">
      <c r="A9" s="2">
        <v>1</v>
      </c>
      <c r="B9" s="2">
        <v>115</v>
      </c>
      <c r="C9" s="4">
        <v>-3.2753138000000001E-2</v>
      </c>
      <c r="D9" s="4">
        <v>0.121120899</v>
      </c>
      <c r="E9" s="4">
        <v>2.0245697E-2</v>
      </c>
      <c r="F9" s="3">
        <v>31.129873839999998</v>
      </c>
      <c r="G9" s="3">
        <v>17.577910190000001</v>
      </c>
      <c r="H9" s="15">
        <f t="shared" si="0"/>
        <v>1.7709655757434495</v>
      </c>
      <c r="I9" s="5">
        <v>5292.3280059999997</v>
      </c>
      <c r="J9" s="5">
        <f t="shared" si="2"/>
        <v>5783.7628554107941</v>
      </c>
      <c r="K9" s="5">
        <v>1548.9982769999999</v>
      </c>
      <c r="L9" s="5">
        <f t="shared" si="3"/>
        <v>1645.392618902071</v>
      </c>
      <c r="M9" s="16">
        <f t="shared" si="1"/>
        <v>5.1005823775566288</v>
      </c>
      <c r="N9" s="16">
        <f t="shared" si="1"/>
        <v>5.1065692558053986</v>
      </c>
      <c r="O9" s="5">
        <v>31.16</v>
      </c>
      <c r="P9" s="5">
        <v>5.47</v>
      </c>
      <c r="Q9" s="5">
        <v>5.2</v>
      </c>
    </row>
    <row r="10" spans="1:17" ht="15.6">
      <c r="A10" s="2">
        <v>1</v>
      </c>
      <c r="B10" s="2">
        <v>89</v>
      </c>
      <c r="C10" s="4">
        <v>-0.104498385</v>
      </c>
      <c r="D10" s="4">
        <v>0.104183359</v>
      </c>
      <c r="E10" s="4">
        <v>3.0774159999999999E-3</v>
      </c>
      <c r="F10" s="3">
        <v>34.108165769999999</v>
      </c>
      <c r="G10" s="3">
        <v>19.231397659999999</v>
      </c>
      <c r="H10" s="15">
        <f t="shared" si="0"/>
        <v>1.7735666628610498</v>
      </c>
      <c r="I10" s="5">
        <v>6835.7439709999999</v>
      </c>
      <c r="J10" s="5">
        <f t="shared" si="2"/>
        <v>7588.8093919388775</v>
      </c>
      <c r="K10" s="5">
        <v>1838.0230039999999</v>
      </c>
      <c r="L10" s="5">
        <f t="shared" si="3"/>
        <v>1972.5257303795008</v>
      </c>
      <c r="M10" s="16">
        <f t="shared" si="1"/>
        <v>5.1030178071498122</v>
      </c>
      <c r="N10" s="16">
        <f t="shared" si="1"/>
        <v>5.1078748412230848</v>
      </c>
      <c r="O10" s="5">
        <v>34.08</v>
      </c>
      <c r="P10" s="5">
        <v>7.17</v>
      </c>
      <c r="Q10" s="5">
        <v>6.9</v>
      </c>
    </row>
    <row r="11" spans="1:17" ht="15.6">
      <c r="A11" s="2">
        <v>1</v>
      </c>
      <c r="B11" s="2">
        <v>44</v>
      </c>
      <c r="C11" s="4">
        <v>-9.4594154E-2</v>
      </c>
      <c r="D11" s="4">
        <v>0.139565614</v>
      </c>
      <c r="E11" s="4">
        <v>5.7537530000000003E-2</v>
      </c>
      <c r="F11" s="3">
        <v>33.670291659999997</v>
      </c>
      <c r="G11" s="3">
        <v>18.84973944</v>
      </c>
      <c r="H11" s="15">
        <f t="shared" si="0"/>
        <v>1.78624706018748</v>
      </c>
      <c r="I11" s="5">
        <v>6581.9112539999996</v>
      </c>
      <c r="J11" s="5">
        <f t="shared" si="2"/>
        <v>7212.6055963874778</v>
      </c>
      <c r="K11" s="5">
        <v>1795.647238</v>
      </c>
      <c r="L11" s="5">
        <f t="shared" si="3"/>
        <v>1909.1652379144159</v>
      </c>
      <c r="M11" s="16">
        <f t="shared" si="1"/>
        <v>5.112731747972135</v>
      </c>
      <c r="N11" s="16">
        <f t="shared" si="1"/>
        <v>5.1142512712531518</v>
      </c>
      <c r="O11" s="5">
        <v>33.75</v>
      </c>
      <c r="P11" s="5">
        <v>6.48</v>
      </c>
      <c r="Q11" s="5">
        <v>7</v>
      </c>
    </row>
    <row r="12" spans="1:17" ht="15.6">
      <c r="A12" s="2">
        <v>1</v>
      </c>
      <c r="B12" s="2">
        <v>36</v>
      </c>
      <c r="C12" s="4">
        <v>-4.3803255999999999E-2</v>
      </c>
      <c r="D12" s="4">
        <v>7.3067464999999998E-2</v>
      </c>
      <c r="E12" s="4">
        <v>4.1735789000000002E-2</v>
      </c>
      <c r="F12" s="3">
        <v>32.50054385</v>
      </c>
      <c r="G12" s="3">
        <v>18.178729669999999</v>
      </c>
      <c r="H12" s="15">
        <f t="shared" si="0"/>
        <v>1.7878336077374541</v>
      </c>
      <c r="I12" s="5">
        <v>5821.2306170000002</v>
      </c>
      <c r="J12" s="5">
        <f t="shared" si="2"/>
        <v>6476.9262460530508</v>
      </c>
      <c r="K12" s="5">
        <v>1651.5627030000001</v>
      </c>
      <c r="L12" s="5">
        <f t="shared" si="3"/>
        <v>1777.3074113945322</v>
      </c>
      <c r="M12" s="16">
        <f t="shared" si="1"/>
        <v>5.1037006879675131</v>
      </c>
      <c r="N12" s="16">
        <f t="shared" si="1"/>
        <v>5.1150504017918887</v>
      </c>
      <c r="O12" s="5">
        <v>32.520000000000003</v>
      </c>
      <c r="P12" s="5">
        <v>5.74</v>
      </c>
      <c r="Q12" s="5">
        <v>6.8</v>
      </c>
    </row>
    <row r="13" spans="1:17" ht="15.6">
      <c r="A13" s="2">
        <v>1</v>
      </c>
      <c r="B13" s="2">
        <v>21</v>
      </c>
      <c r="C13" s="4">
        <v>-0.111231419</v>
      </c>
      <c r="D13" s="4">
        <v>0.17111098199999999</v>
      </c>
      <c r="E13" s="4">
        <v>-3.7104351000000001E-2</v>
      </c>
      <c r="F13" s="3">
        <v>35.339386529999999</v>
      </c>
      <c r="G13" s="3">
        <v>19.715218449999998</v>
      </c>
      <c r="H13" s="15">
        <f t="shared" si="0"/>
        <v>1.7924927699697897</v>
      </c>
      <c r="I13" s="5">
        <v>7601.3654329999999</v>
      </c>
      <c r="J13" s="5">
        <f>0.785398*F13*G13^2-0.326013*G13^3</f>
        <v>8290.0025255833098</v>
      </c>
      <c r="K13" s="5">
        <v>1979.9251999999999</v>
      </c>
      <c r="L13" s="5">
        <f>PI()*F13*G13 -0.238463*G13^2</f>
        <v>2096.1339921062909</v>
      </c>
      <c r="M13" s="16">
        <f t="shared" si="1"/>
        <v>5.1213883459622416</v>
      </c>
      <c r="N13" s="16">
        <f t="shared" si="1"/>
        <v>5.1173988306877369</v>
      </c>
      <c r="O13" s="5">
        <v>35.380000000000003</v>
      </c>
      <c r="P13" s="5">
        <v>7.7</v>
      </c>
      <c r="Q13" s="5">
        <v>7.9</v>
      </c>
    </row>
    <row r="14" spans="1:17" ht="15.6">
      <c r="A14" s="2">
        <v>1</v>
      </c>
      <c r="B14" s="2">
        <v>20</v>
      </c>
      <c r="C14" s="4">
        <v>-4.5839910999999997E-2</v>
      </c>
      <c r="D14" s="4">
        <v>0.13043107700000001</v>
      </c>
      <c r="E14" s="4">
        <v>1.1423266E-2</v>
      </c>
      <c r="F14" s="3">
        <v>36.368399230000001</v>
      </c>
      <c r="G14" s="3">
        <v>20.278178359999998</v>
      </c>
      <c r="H14" s="15">
        <f t="shared" si="0"/>
        <v>1.7934746693883998</v>
      </c>
      <c r="I14" s="5">
        <v>8125.9834170000004</v>
      </c>
      <c r="J14" s="5">
        <f t="shared" si="2"/>
        <v>9027.0569207811004</v>
      </c>
      <c r="K14" s="5">
        <v>2069.2207130000002</v>
      </c>
      <c r="L14" s="5">
        <f t="shared" si="3"/>
        <v>2218.8200379074556</v>
      </c>
      <c r="M14" s="16">
        <f t="shared" si="1"/>
        <v>5.1194447761862358</v>
      </c>
      <c r="N14" s="16">
        <f t="shared" si="1"/>
        <v>5.1178940624558891</v>
      </c>
      <c r="O14" s="5">
        <v>36.4</v>
      </c>
      <c r="P14" s="5">
        <v>8.15</v>
      </c>
      <c r="Q14" s="5">
        <v>8</v>
      </c>
    </row>
    <row r="15" spans="1:17" ht="15.6">
      <c r="A15" s="2">
        <v>1</v>
      </c>
      <c r="B15" s="2">
        <v>83</v>
      </c>
      <c r="C15" s="4">
        <v>-4.1941421999999999E-2</v>
      </c>
      <c r="D15" s="4">
        <v>0.17528476100000001</v>
      </c>
      <c r="E15" s="4">
        <v>-6.5043775999999998E-2</v>
      </c>
      <c r="F15" s="3">
        <v>34.282206760000001</v>
      </c>
      <c r="G15" s="3">
        <v>18.93027292</v>
      </c>
      <c r="H15" s="15">
        <f t="shared" si="0"/>
        <v>1.8109726629340113</v>
      </c>
      <c r="I15" s="5">
        <v>6824.3201019999997</v>
      </c>
      <c r="J15" s="5">
        <f t="shared" si="2"/>
        <v>7437.1832201123343</v>
      </c>
      <c r="K15" s="5">
        <v>1845.5581729999999</v>
      </c>
      <c r="L15" s="5">
        <f t="shared" si="3"/>
        <v>1953.3497279893818</v>
      </c>
      <c r="M15" s="16">
        <f t="shared" si="1"/>
        <v>5.1296548657504024</v>
      </c>
      <c r="N15" s="16">
        <f t="shared" si="1"/>
        <v>5.1267367683227514</v>
      </c>
      <c r="O15" s="5">
        <v>34.21</v>
      </c>
      <c r="P15" s="5">
        <v>7.38</v>
      </c>
      <c r="Q15" s="5">
        <v>7.2</v>
      </c>
    </row>
    <row r="16" spans="1:17" ht="15.6">
      <c r="A16" s="2">
        <v>1</v>
      </c>
      <c r="B16" s="2">
        <v>31</v>
      </c>
      <c r="C16" s="4">
        <v>-4.2774395E-2</v>
      </c>
      <c r="D16" s="4">
        <v>6.8512644999999997E-2</v>
      </c>
      <c r="E16" s="4">
        <v>3.4557298E-2</v>
      </c>
      <c r="F16" s="3">
        <v>33.423481129999999</v>
      </c>
      <c r="G16" s="3">
        <v>18.412088529999998</v>
      </c>
      <c r="H16" s="15">
        <f t="shared" si="0"/>
        <v>1.8153009136112384</v>
      </c>
      <c r="I16" s="5">
        <v>6033.2721199999996</v>
      </c>
      <c r="J16" s="5">
        <f t="shared" si="2"/>
        <v>6864.2258724603162</v>
      </c>
      <c r="K16" s="5">
        <v>1698.1391329999999</v>
      </c>
      <c r="L16" s="5">
        <f t="shared" si="3"/>
        <v>1852.483696255483</v>
      </c>
      <c r="M16" s="16">
        <f t="shared" si="1"/>
        <v>5.1239473786777374</v>
      </c>
      <c r="N16" s="16">
        <f t="shared" si="1"/>
        <v>5.128928961177138</v>
      </c>
      <c r="O16" s="5">
        <v>33.31</v>
      </c>
      <c r="P16" s="5">
        <v>5.85</v>
      </c>
      <c r="Q16" s="5">
        <v>7</v>
      </c>
    </row>
    <row r="17" spans="1:17" ht="15.6">
      <c r="A17" s="2">
        <v>1</v>
      </c>
      <c r="B17" s="2">
        <v>95</v>
      </c>
      <c r="C17" s="4">
        <v>1.2295069999999999E-3</v>
      </c>
      <c r="D17" s="4">
        <v>0.135740414</v>
      </c>
      <c r="E17" s="4">
        <v>1.8222658999999999E-2</v>
      </c>
      <c r="F17" s="3">
        <v>35.678453189999999</v>
      </c>
      <c r="G17" s="3">
        <v>19.427600479999999</v>
      </c>
      <c r="H17" s="15">
        <f t="shared" si="0"/>
        <v>1.8364827517803681</v>
      </c>
      <c r="I17" s="5">
        <v>7477.8298370000002</v>
      </c>
      <c r="J17" s="5">
        <f t="shared" si="2"/>
        <v>8185.7889790959416</v>
      </c>
      <c r="K17" s="5">
        <v>1962.075572</v>
      </c>
      <c r="L17" s="5">
        <f t="shared" si="3"/>
        <v>2087.581202362062</v>
      </c>
      <c r="M17" s="16">
        <f t="shared" si="1"/>
        <v>5.1309605864235204</v>
      </c>
      <c r="N17" s="16">
        <f t="shared" si="1"/>
        <v>5.1396831640701981</v>
      </c>
      <c r="O17" s="5">
        <v>35.700000000000003</v>
      </c>
      <c r="P17" s="5">
        <v>7.93</v>
      </c>
      <c r="Q17" s="5">
        <v>7.1</v>
      </c>
    </row>
    <row r="18" spans="1:17" ht="15.6">
      <c r="A18" s="2">
        <v>1</v>
      </c>
      <c r="B18" s="2">
        <v>66</v>
      </c>
      <c r="C18" s="4">
        <v>-8.3335453000000004E-2</v>
      </c>
      <c r="D18" s="4">
        <v>0.14122857599999999</v>
      </c>
      <c r="E18" s="4">
        <v>2.9079585000000002E-2</v>
      </c>
      <c r="F18" s="3">
        <v>35.399401099999999</v>
      </c>
      <c r="G18" s="3">
        <v>19.08838016</v>
      </c>
      <c r="H18" s="15">
        <f t="shared" si="0"/>
        <v>1.8545000048867426</v>
      </c>
      <c r="I18" s="5">
        <v>7107.5367319999996</v>
      </c>
      <c r="J18" s="5">
        <f t="shared" si="2"/>
        <v>7862.8630501391253</v>
      </c>
      <c r="K18" s="5">
        <v>1902.1900310000001</v>
      </c>
      <c r="L18" s="5">
        <f t="shared" si="3"/>
        <v>2035.9404011784627</v>
      </c>
      <c r="M18" s="16">
        <f t="shared" si="1"/>
        <v>5.1456608607112262</v>
      </c>
      <c r="N18" s="16">
        <f t="shared" si="1"/>
        <v>5.1488620109397063</v>
      </c>
      <c r="O18" s="5">
        <v>35.32</v>
      </c>
      <c r="P18" s="5">
        <v>7.75</v>
      </c>
      <c r="Q18" s="5">
        <v>7</v>
      </c>
    </row>
    <row r="19" spans="1:17" ht="15.6">
      <c r="A19" s="2">
        <v>1</v>
      </c>
      <c r="B19" s="2">
        <v>81</v>
      </c>
      <c r="C19" s="4">
        <v>-0.100356895</v>
      </c>
      <c r="D19" s="4">
        <v>0.149874587</v>
      </c>
      <c r="E19" s="4">
        <v>7.6193150000000001E-2</v>
      </c>
      <c r="F19" s="3">
        <v>32.889960840000001</v>
      </c>
      <c r="G19" s="3">
        <v>17.68357791</v>
      </c>
      <c r="H19" s="15">
        <f t="shared" si="0"/>
        <v>1.8599155107293555</v>
      </c>
      <c r="I19" s="5">
        <v>5619.5719609999996</v>
      </c>
      <c r="J19" s="5">
        <f t="shared" si="2"/>
        <v>6275.015343822959</v>
      </c>
      <c r="K19" s="5">
        <v>1629.301479</v>
      </c>
      <c r="L19" s="5">
        <f t="shared" si="3"/>
        <v>1752.619058517271</v>
      </c>
      <c r="M19" s="16">
        <f t="shared" si="1"/>
        <v>5.1546513259531839</v>
      </c>
      <c r="N19" s="16">
        <f t="shared" si="1"/>
        <v>5.1516261056244659</v>
      </c>
      <c r="O19" s="5">
        <v>32.82</v>
      </c>
      <c r="P19" s="5">
        <v>5.96</v>
      </c>
      <c r="Q19" s="5">
        <v>6</v>
      </c>
    </row>
    <row r="20" spans="1:17" ht="15.6">
      <c r="A20" s="2">
        <v>1</v>
      </c>
      <c r="B20" s="2">
        <v>103</v>
      </c>
      <c r="C20" s="4">
        <v>-0.100010249</v>
      </c>
      <c r="D20" s="4">
        <v>-2.0107218E-2</v>
      </c>
      <c r="E20" s="4">
        <v>0.17794674799999999</v>
      </c>
      <c r="F20" s="3">
        <v>33.523217879999997</v>
      </c>
      <c r="G20" s="3">
        <v>17.889543270000001</v>
      </c>
      <c r="H20" s="15">
        <f t="shared" si="0"/>
        <v>1.8739001535168871</v>
      </c>
      <c r="I20" s="5">
        <v>5691.326744</v>
      </c>
      <c r="J20" s="5">
        <f t="shared" si="2"/>
        <v>6559.7232086155873</v>
      </c>
      <c r="K20" s="5">
        <v>1637.3185410000001</v>
      </c>
      <c r="L20" s="5">
        <f t="shared" si="3"/>
        <v>1807.7437296761925</v>
      </c>
      <c r="M20" s="16">
        <f t="shared" si="1"/>
        <v>5.1363841850097147</v>
      </c>
      <c r="N20" s="16">
        <f t="shared" si="1"/>
        <v>5.1587742198331465</v>
      </c>
      <c r="O20" s="5">
        <v>33.53</v>
      </c>
      <c r="P20" s="5">
        <v>6.06</v>
      </c>
      <c r="Q20" s="5">
        <v>5.6</v>
      </c>
    </row>
    <row r="21" spans="1:17" ht="15.6">
      <c r="A21" s="2">
        <v>1</v>
      </c>
      <c r="B21" s="2">
        <v>114</v>
      </c>
      <c r="C21" s="4">
        <v>-7.6110959000000006E-2</v>
      </c>
      <c r="D21" s="4">
        <v>0.110979154</v>
      </c>
      <c r="E21" s="4">
        <v>-3.9412980000000002E-3</v>
      </c>
      <c r="F21" s="3">
        <v>36.654203449999997</v>
      </c>
      <c r="G21" s="3">
        <v>19.53265768</v>
      </c>
      <c r="H21" s="15">
        <f t="shared" si="0"/>
        <v>1.8765599669281665</v>
      </c>
      <c r="I21" s="5">
        <v>7687.4366970000001</v>
      </c>
      <c r="J21" s="5">
        <f t="shared" si="2"/>
        <v>8553.8748423511333</v>
      </c>
      <c r="K21" s="5">
        <v>2005.6351</v>
      </c>
      <c r="L21" s="5">
        <f t="shared" si="3"/>
        <v>2158.256325118628</v>
      </c>
      <c r="M21" s="16">
        <f t="shared" si="1"/>
        <v>5.1490947850097966</v>
      </c>
      <c r="N21" s="16">
        <f t="shared" si="1"/>
        <v>5.1601353665613487</v>
      </c>
      <c r="O21" s="5">
        <v>36.57</v>
      </c>
      <c r="P21" s="5">
        <v>8.07</v>
      </c>
      <c r="Q21" s="5">
        <v>7.6</v>
      </c>
    </row>
    <row r="22" spans="1:17" ht="15.6">
      <c r="A22" s="2">
        <v>1</v>
      </c>
      <c r="B22" s="2">
        <v>12</v>
      </c>
      <c r="C22" s="4">
        <v>-6.0548678000000002E-2</v>
      </c>
      <c r="D22" s="4">
        <v>0.179115158</v>
      </c>
      <c r="E22" s="4">
        <v>-1.7976800000000001E-3</v>
      </c>
      <c r="F22" s="3">
        <v>38.713656640000004</v>
      </c>
      <c r="G22" s="3">
        <v>20.488991209999998</v>
      </c>
      <c r="H22" s="15">
        <f t="shared" si="0"/>
        <v>1.8894857361793951</v>
      </c>
      <c r="I22" s="5">
        <v>9281.3145480000003</v>
      </c>
      <c r="J22" s="5">
        <f t="shared" si="2"/>
        <v>9960.1248313689975</v>
      </c>
      <c r="K22" s="5">
        <v>2277.3012020000001</v>
      </c>
      <c r="L22" s="5">
        <f t="shared" si="3"/>
        <v>2391.8166666315178</v>
      </c>
      <c r="M22" s="16">
        <f t="shared" si="1"/>
        <v>5.1564104649425477</v>
      </c>
      <c r="N22" s="16">
        <f t="shared" si="1"/>
        <v>5.1667569634526078</v>
      </c>
      <c r="O22" s="5">
        <v>38.700000000000003</v>
      </c>
      <c r="P22" s="5">
        <v>9.91</v>
      </c>
      <c r="Q22" s="5">
        <v>9.5</v>
      </c>
    </row>
    <row r="23" spans="1:17" ht="15.6">
      <c r="A23" s="2">
        <v>1</v>
      </c>
      <c r="B23" s="2">
        <v>117</v>
      </c>
      <c r="C23" s="4">
        <v>-3.2729276000000002E-2</v>
      </c>
      <c r="D23" s="4">
        <v>0.16456647199999999</v>
      </c>
      <c r="E23" s="4">
        <v>2.9747864999999998E-2</v>
      </c>
      <c r="F23" s="3">
        <v>31.830267750000001</v>
      </c>
      <c r="G23" s="3">
        <v>16.732738189999999</v>
      </c>
      <c r="H23" s="15">
        <f t="shared" si="0"/>
        <v>1.9022748930012394</v>
      </c>
      <c r="I23" s="5">
        <v>4941.8214589999998</v>
      </c>
      <c r="J23" s="5">
        <f>0.785398*F23*G23^2-0.326013*G23^3</f>
        <v>5472.1123643379415</v>
      </c>
      <c r="K23" s="5">
        <v>1500.398711</v>
      </c>
      <c r="L23" s="5">
        <f>PI()*F23*G23 -0.238463*G23^2</f>
        <v>1606.4699744475147</v>
      </c>
      <c r="M23" s="16">
        <f t="shared" si="1"/>
        <v>5.1714855449246029</v>
      </c>
      <c r="N23" s="16">
        <f t="shared" si="1"/>
        <v>5.173319192454275</v>
      </c>
      <c r="O23" s="5">
        <v>31.84</v>
      </c>
      <c r="P23" s="5">
        <v>5.31</v>
      </c>
      <c r="Q23" s="5">
        <v>5</v>
      </c>
    </row>
    <row r="24" spans="1:17" ht="15.6">
      <c r="A24" s="2">
        <v>1</v>
      </c>
      <c r="B24" s="2">
        <v>7</v>
      </c>
      <c r="C24" s="4">
        <v>-7.0761006000000001E-2</v>
      </c>
      <c r="D24" s="4">
        <v>0.19270110600000001</v>
      </c>
      <c r="E24" s="4">
        <v>2.1787936000000001E-2</v>
      </c>
      <c r="F24" s="3">
        <v>35.985886729999997</v>
      </c>
      <c r="G24" s="3">
        <v>18.809667789999999</v>
      </c>
      <c r="H24" s="15">
        <f t="shared" si="0"/>
        <v>1.9131590803071807</v>
      </c>
      <c r="I24" s="5">
        <v>7150.0583079999997</v>
      </c>
      <c r="J24" s="5">
        <f t="shared" si="2"/>
        <v>7830.0442380006507</v>
      </c>
      <c r="K24" s="5">
        <v>1922.2031119999999</v>
      </c>
      <c r="L24" s="5">
        <f t="shared" si="3"/>
        <v>2042.1202550225707</v>
      </c>
      <c r="M24" s="16">
        <f t="shared" si="1"/>
        <v>5.1791626931296069</v>
      </c>
      <c r="N24" s="16">
        <f t="shared" si="1"/>
        <v>5.1789116530642811</v>
      </c>
      <c r="O24" s="5">
        <v>35.99</v>
      </c>
      <c r="P24" s="5">
        <v>7.35</v>
      </c>
      <c r="Q24" s="5">
        <v>7.1</v>
      </c>
    </row>
    <row r="25" spans="1:17" ht="15.6">
      <c r="A25" s="2">
        <v>1</v>
      </c>
      <c r="B25" s="2">
        <v>86</v>
      </c>
      <c r="C25" s="4">
        <v>-5.2452456000000001E-2</v>
      </c>
      <c r="D25" s="4">
        <v>0.24598700900000001</v>
      </c>
      <c r="E25" s="4">
        <v>6.6047465E-2</v>
      </c>
      <c r="F25" s="3">
        <v>39.380753519999999</v>
      </c>
      <c r="G25" s="3">
        <v>20.470002260000001</v>
      </c>
      <c r="H25" s="15">
        <f t="shared" si="0"/>
        <v>1.9238275120737576</v>
      </c>
      <c r="I25" s="5">
        <v>9585.0997370000005</v>
      </c>
      <c r="J25" s="5">
        <f t="shared" si="2"/>
        <v>10163.80596475827</v>
      </c>
      <c r="K25" s="5">
        <v>2339.191053</v>
      </c>
      <c r="L25" s="5">
        <f t="shared" si="3"/>
        <v>2432.5925900853204</v>
      </c>
      <c r="M25" s="16">
        <f t="shared" si="1"/>
        <v>5.184035139255954</v>
      </c>
      <c r="N25" s="16">
        <f t="shared" si="1"/>
        <v>5.1843996093361486</v>
      </c>
      <c r="O25" s="5">
        <v>39.380000000000003</v>
      </c>
      <c r="P25" s="5">
        <v>10.45</v>
      </c>
      <c r="Q25" s="5">
        <v>10</v>
      </c>
    </row>
    <row r="26" spans="1:17" ht="15.6">
      <c r="A26" s="2">
        <v>1</v>
      </c>
      <c r="B26" s="2">
        <v>34</v>
      </c>
      <c r="C26" s="4">
        <v>-6.5414960999999994E-2</v>
      </c>
      <c r="D26" s="4">
        <v>0.12679258199999999</v>
      </c>
      <c r="E26" s="4">
        <v>6.1263789999999999E-2</v>
      </c>
      <c r="F26" s="3">
        <v>35.518836360000002</v>
      </c>
      <c r="G26" s="3">
        <v>18.379849539999999</v>
      </c>
      <c r="H26" s="15">
        <f t="shared" si="0"/>
        <v>1.9324878738914859</v>
      </c>
      <c r="I26" s="5">
        <v>6606.9132140000002</v>
      </c>
      <c r="J26" s="5">
        <f t="shared" si="2"/>
        <v>7399.7038102542583</v>
      </c>
      <c r="K26" s="5">
        <v>1824.4818339999999</v>
      </c>
      <c r="L26" s="5">
        <f t="shared" si="3"/>
        <v>1970.3713583769759</v>
      </c>
      <c r="M26" s="16">
        <f t="shared" si="1"/>
        <v>5.1817184143113435</v>
      </c>
      <c r="N26" s="16">
        <f t="shared" si="1"/>
        <v>5.188858905423726</v>
      </c>
      <c r="O26" s="5">
        <v>35.5</v>
      </c>
      <c r="P26" s="5">
        <v>6.84</v>
      </c>
      <c r="Q26" s="5">
        <v>6.8</v>
      </c>
    </row>
    <row r="27" spans="1:17" ht="15.6">
      <c r="A27" s="2">
        <v>1</v>
      </c>
      <c r="B27" s="2">
        <v>29</v>
      </c>
      <c r="C27" s="4">
        <v>-6.0781601999999997E-2</v>
      </c>
      <c r="D27" s="4">
        <v>3.7851961000000003E-2</v>
      </c>
      <c r="E27" s="4">
        <v>7.4355463999999996E-2</v>
      </c>
      <c r="F27" s="3">
        <v>35.715034340000003</v>
      </c>
      <c r="G27" s="3">
        <v>18.146185119999998</v>
      </c>
      <c r="H27" s="15">
        <f t="shared" si="0"/>
        <v>1.9681841722553752</v>
      </c>
      <c r="I27" s="5">
        <v>6183.9592430000002</v>
      </c>
      <c r="J27" s="5">
        <f t="shared" si="2"/>
        <v>7288.5783866882011</v>
      </c>
      <c r="K27" s="5">
        <v>1751.6646129999999</v>
      </c>
      <c r="L27" s="5">
        <f t="shared" si="3"/>
        <v>1957.5178283157502</v>
      </c>
      <c r="M27" s="16">
        <f t="shared" si="1"/>
        <v>5.1992401463946818</v>
      </c>
      <c r="N27" s="16">
        <f t="shared" si="1"/>
        <v>5.2072749184850107</v>
      </c>
      <c r="O27" s="5">
        <v>35.83</v>
      </c>
      <c r="P27" s="5">
        <v>6.48</v>
      </c>
      <c r="Q27" s="5">
        <v>6.7</v>
      </c>
    </row>
    <row r="28" spans="1:17" ht="15.6">
      <c r="A28" s="2">
        <v>1</v>
      </c>
      <c r="B28" s="2">
        <v>113</v>
      </c>
      <c r="C28" s="4">
        <v>-4.3381053000000003E-2</v>
      </c>
      <c r="D28" s="4">
        <v>0.166255864</v>
      </c>
      <c r="E28" s="4">
        <v>-4.3040870000000002E-2</v>
      </c>
      <c r="F28" s="3">
        <v>37.805625480000003</v>
      </c>
      <c r="G28" s="3">
        <v>18.867222129999998</v>
      </c>
      <c r="H28" s="15">
        <f t="shared" si="0"/>
        <v>2.0037727451083973</v>
      </c>
      <c r="I28" s="5">
        <v>7704.6567219999997</v>
      </c>
      <c r="J28" s="5">
        <f t="shared" si="2"/>
        <v>8380.1175581554198</v>
      </c>
      <c r="K28" s="5">
        <v>2031.404272</v>
      </c>
      <c r="L28" s="5">
        <f t="shared" si="3"/>
        <v>2155.9714511718553</v>
      </c>
      <c r="M28" s="16">
        <f t="shared" si="1"/>
        <v>5.2074786609810557</v>
      </c>
      <c r="N28" s="16">
        <f t="shared" si="1"/>
        <v>5.2256814435836283</v>
      </c>
      <c r="O28" s="5">
        <v>37.89</v>
      </c>
      <c r="P28" s="5">
        <v>8.19</v>
      </c>
      <c r="Q28" s="5">
        <v>7.8</v>
      </c>
    </row>
    <row r="29" spans="1:17" ht="15.6">
      <c r="A29" s="2">
        <v>1</v>
      </c>
      <c r="B29" s="2">
        <v>37</v>
      </c>
      <c r="C29" s="4">
        <v>-0.111639798</v>
      </c>
      <c r="D29" s="4">
        <v>0.13404585799999999</v>
      </c>
      <c r="E29" s="4">
        <v>9.9463531999999993E-2</v>
      </c>
      <c r="F29" s="3">
        <v>36.892197840000001</v>
      </c>
      <c r="G29" s="3">
        <v>18.245638549999999</v>
      </c>
      <c r="H29" s="15">
        <f t="shared" si="0"/>
        <v>2.0219735110339565</v>
      </c>
      <c r="I29" s="5">
        <v>6646.8817959999997</v>
      </c>
      <c r="J29" s="5">
        <f t="shared" si="2"/>
        <v>7665.679346716297</v>
      </c>
      <c r="K29" s="5">
        <v>1851.1390200000001</v>
      </c>
      <c r="L29" s="5">
        <f t="shared" si="3"/>
        <v>2035.2890841577732</v>
      </c>
      <c r="M29" s="16">
        <f t="shared" si="1"/>
        <v>5.2363306804489289</v>
      </c>
      <c r="N29" s="16">
        <f t="shared" si="1"/>
        <v>5.2351083036952639</v>
      </c>
      <c r="O29" s="5">
        <v>36.83</v>
      </c>
      <c r="P29" s="5">
        <v>6.86</v>
      </c>
      <c r="Q29" s="5">
        <v>7</v>
      </c>
    </row>
    <row r="30" spans="1:17" ht="15.6">
      <c r="A30" s="2">
        <v>1</v>
      </c>
      <c r="B30" s="2">
        <v>61</v>
      </c>
      <c r="C30" s="4">
        <v>-5.3721633999999997E-2</v>
      </c>
      <c r="D30" s="4">
        <v>0.22288981199999999</v>
      </c>
      <c r="E30" s="4">
        <v>4.0292491999999999E-2</v>
      </c>
      <c r="F30" s="3">
        <v>39.881704310000003</v>
      </c>
      <c r="G30" s="3">
        <v>19.572481310000001</v>
      </c>
      <c r="H30" s="15">
        <f t="shared" si="0"/>
        <v>2.0376417112542384</v>
      </c>
      <c r="I30" s="5">
        <v>8788.1493009999995</v>
      </c>
      <c r="J30" s="5">
        <f t="shared" si="2"/>
        <v>9554.8806830325757</v>
      </c>
      <c r="K30" s="5">
        <v>2230.1715210000002</v>
      </c>
      <c r="L30" s="5">
        <f t="shared" si="3"/>
        <v>2360.925795296358</v>
      </c>
      <c r="M30" s="16">
        <f t="shared" si="1"/>
        <v>5.236888347018108</v>
      </c>
      <c r="N30" s="16">
        <f t="shared" si="1"/>
        <v>5.2432289886930361</v>
      </c>
      <c r="O30" s="5">
        <v>39.979999999999997</v>
      </c>
      <c r="P30" s="5">
        <v>9.8699999999999992</v>
      </c>
      <c r="Q30" s="5">
        <v>9</v>
      </c>
    </row>
    <row r="31" spans="1:17" ht="15.6">
      <c r="A31" s="2">
        <v>1</v>
      </c>
      <c r="B31" s="2">
        <v>50</v>
      </c>
      <c r="C31" s="4">
        <v>-7.7211746999999997E-2</v>
      </c>
      <c r="D31" s="4">
        <v>0.26654009400000001</v>
      </c>
      <c r="E31" s="4">
        <v>8.2009333000000004E-2</v>
      </c>
      <c r="F31" s="3">
        <v>37.403037789999999</v>
      </c>
      <c r="G31" s="3">
        <v>16.83548875</v>
      </c>
      <c r="H31" s="15">
        <f t="shared" si="0"/>
        <v>2.2216781671990367</v>
      </c>
      <c r="I31" s="5">
        <v>6155.878764</v>
      </c>
      <c r="J31" s="5">
        <f t="shared" si="2"/>
        <v>6770.5739001168449</v>
      </c>
      <c r="K31" s="5">
        <v>1792.2546139999999</v>
      </c>
      <c r="L31" s="5">
        <f t="shared" si="3"/>
        <v>1910.6674903304545</v>
      </c>
      <c r="M31" s="16">
        <f t="shared" si="1"/>
        <v>5.3358834523367697</v>
      </c>
      <c r="N31" s="16">
        <f t="shared" si="1"/>
        <v>5.3386910922396567</v>
      </c>
      <c r="O31" s="5">
        <v>37.4</v>
      </c>
      <c r="P31" s="5">
        <v>6.25</v>
      </c>
      <c r="Q31" s="5">
        <v>6.5</v>
      </c>
    </row>
    <row r="32" spans="1:17" ht="15.6">
      <c r="A32" s="10">
        <v>1</v>
      </c>
      <c r="B32" s="10">
        <v>13</v>
      </c>
      <c r="C32" s="12">
        <v>-8.5924250000000008E-3</v>
      </c>
      <c r="D32" s="12">
        <v>0.22660729900000001</v>
      </c>
      <c r="E32" s="12">
        <v>-4.4039159999999999E-3</v>
      </c>
      <c r="F32" s="11">
        <v>37.615428489999999</v>
      </c>
      <c r="G32" s="11">
        <v>16.616734409999999</v>
      </c>
      <c r="H32" s="20">
        <f t="shared" si="0"/>
        <v>2.263707631227645</v>
      </c>
      <c r="I32" s="13">
        <v>5790.6696529999999</v>
      </c>
      <c r="J32" s="13">
        <f t="shared" si="2"/>
        <v>6661.5190757303644</v>
      </c>
      <c r="K32" s="13">
        <v>1731.732673</v>
      </c>
      <c r="L32" s="13">
        <f t="shared" si="3"/>
        <v>1897.7952008877951</v>
      </c>
      <c r="M32" s="19">
        <f t="shared" si="1"/>
        <v>5.3702560246755588</v>
      </c>
      <c r="N32" s="19">
        <f t="shared" si="1"/>
        <v>5.3604406692193045</v>
      </c>
      <c r="O32" s="13">
        <v>37.64</v>
      </c>
      <c r="P32" s="13">
        <v>6.05</v>
      </c>
      <c r="Q32" s="13">
        <v>6</v>
      </c>
    </row>
  </sheetData>
  <mergeCells count="1">
    <mergeCell ref="A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145" zoomScaleNormal="145" workbookViewId="0">
      <selection activeCell="H17" sqref="H17"/>
    </sheetView>
  </sheetViews>
  <sheetFormatPr defaultColWidth="9" defaultRowHeight="15.6"/>
  <cols>
    <col min="1" max="16384" width="9" style="1"/>
  </cols>
  <sheetData>
    <row r="1" spans="1:1">
      <c r="A1" s="22" t="s">
        <v>25</v>
      </c>
    </row>
    <row r="2" spans="1:1">
      <c r="A2" s="1" t="s">
        <v>10</v>
      </c>
    </row>
    <row r="3" spans="1:1">
      <c r="A3" s="1" t="s">
        <v>11</v>
      </c>
    </row>
    <row r="4" spans="1:1">
      <c r="A4" s="1" t="s">
        <v>32</v>
      </c>
    </row>
    <row r="5" spans="1:1">
      <c r="A5" s="23" t="s">
        <v>26</v>
      </c>
    </row>
    <row r="6" spans="1:1">
      <c r="A6" s="23" t="s">
        <v>27</v>
      </c>
    </row>
    <row r="7" spans="1:1" ht="18">
      <c r="A7" s="21" t="s">
        <v>33</v>
      </c>
    </row>
    <row r="8" spans="1:1" ht="18.600000000000001">
      <c r="A8" s="23" t="s">
        <v>28</v>
      </c>
    </row>
    <row r="9" spans="1:1">
      <c r="A9" s="23" t="s">
        <v>29</v>
      </c>
    </row>
    <row r="10" spans="1:1">
      <c r="A10" s="23" t="s">
        <v>30</v>
      </c>
    </row>
    <row r="11" spans="1:1">
      <c r="A11" s="23" t="s">
        <v>31</v>
      </c>
    </row>
    <row r="12" spans="1:1">
      <c r="A12" s="1" t="s">
        <v>12</v>
      </c>
    </row>
    <row r="13" spans="1:1">
      <c r="A13" s="1" t="s">
        <v>13</v>
      </c>
    </row>
    <row r="14" spans="1:1" ht="18.600000000000001">
      <c r="A14" s="1" t="s">
        <v>14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S1b</vt:lpstr>
      <vt:lpstr>Table S1c</vt:lpstr>
      <vt:lpstr>Table S1d</vt:lpstr>
      <vt:lpstr>Read 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PEIJIAN SHI</dc:creator>
  <cp:lastModifiedBy>Acer</cp:lastModifiedBy>
  <dcterms:created xsi:type="dcterms:W3CDTF">2025-09-10T12:52:16Z</dcterms:created>
  <dcterms:modified xsi:type="dcterms:W3CDTF">2026-07-10T12:05:56Z</dcterms:modified>
</cp:coreProperties>
</file>